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DC91866B-3C58-4588-AF9B-DBEAA3E2D81C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8" l="1"/>
  <c r="C21" i="8"/>
  <c r="C20" i="8"/>
  <c r="C19" i="8"/>
  <c r="C18" i="8"/>
  <c r="C17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<sst xmlns="http://schemas.openxmlformats.org/spreadsheetml/2006/main" count="410" uniqueCount="332">
  <si>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</si>
  <si>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</si>
  <si>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</si>
  <si>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</si>
  <si>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</si>
  <si>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</si>
  <si>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</si>
  <si>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</si>
  <si>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</si>
  <si>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</si>
  <si>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</si>
  <si>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</si>
  <si>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</si>
  <si>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</si>
  <si>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</si>
  <si>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</si>
  <si>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</si>
  <si>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</si>
  <si>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</si>
  <si>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</si>
  <si>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</si>
  <si>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</si>
  <si>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</si>
  <si>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</si>
  <si>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</si>
  <si>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</si>
  <si>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</si>
  <si>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</si>
  <si>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</si>
  <si>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</si>
  <si>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</si>
  <si>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</si>
  <si>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</si>
  <si>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</si>
  <si>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</si>
  <si>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</si>
  <si>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</si>
  <si>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</si>
  <si>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</si>
  <si>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</si>
  <si>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</si>
  <si>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</si>
  <si>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</si>
  <si>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</si>
  <si>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</si>
  <si>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</si>
  <si>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</si>
  <si>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</si>
  <si>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</si>
  <si>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</si>
  <si>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</si>
  <si>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</si>
  <si>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</si>
  <si>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</si>
  <si>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</si>
  <si>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</si>
  <si>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</si>
  <si>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</si>
  <si>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</si>
  <si>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</si>
  <si>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</si>
  <si>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</si>
  <si>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</si>
  <si>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</si>
  <si>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</si>
  <si>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</si>
  <si>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</si>
  <si>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</si>
  <si>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</si>
  <si>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</si>
  <si>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</si>
  <si>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</si>
  <si>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</si>
  <si>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</si>
  <si>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</si>
  <si>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</si>
  <si>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</si>
  <si>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</si>
  <si>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</si>
  <si>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</si>
  <si>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</si>
  <si>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</si>
  <si>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</si>
  <si>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</si>
  <si>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</si>
  <si>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</si>
  <si>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</si>
  <si>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</si>
  <si>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</si>
  <si>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</si>
  <si>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</si>
  <si>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</si>
  <si>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</si>
  <si>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</si>
  <si>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</si>
  <si>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</si>
  <si>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</si>
  <si>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</si>
  <si>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</si>
  <si>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</si>
  <si>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</si>
  <si>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</si>
  <si>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</si>
  <si>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</si>
  <si>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</si>
  <si>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</si>
  <si>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</si>
  <si>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</si>
  <si>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</si>
  <si>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</si>
  <si>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</si>
  <si>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</si>
  <si>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</si>
  <si>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</si>
  <si>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</si>
  <si>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</si>
  <si>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</si>
  <si>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</si>
  <si>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</si>
  <si>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</si>
  <si>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</si>
  <si>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</si>
  <si>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</si>
  <si>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</si>
  <si>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</si>
  <si>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</si>
  <si>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</si>
  <si>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</si>
  <si>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</si>
  <si>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</si>
  <si>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</si>
  <si>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</si>
  <si>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</si>
  <si>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</si>
  <si>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</si>
  <si>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</si>
  <si>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</si>
  <si>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</si>
  <si>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</si>
  <si>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</si>
  <si>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</si>
  <si>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</si>
  <si>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</si>
  <si>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</si>
  <si>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</si>
  <si>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</si>
  <si>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</si>
  <si>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</si>
  <si>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</si>
  <si>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</si>
  <si>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</si>
  <si>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</si>
  <si>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</si>
  <si>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</si>
  <si>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</si>
  <si>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</si>
  <si>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</si>
  <si>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</si>
  <si>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</si>
  <si>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</si>
  <si>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</si>
  <si>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</si>
  <si>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</si>
  <si>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</si>
  <si>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</si>
  <si>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</si>
  <si>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</si>
  <si>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</si>
  <si>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</si>
  <si>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</si>
  <si>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</si>
  <si>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</si>
  <si>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</si>
  <si>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</si>
  <si>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</si>
  <si>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</si>
  <si>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</si>
  <si>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</si>
  <si>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</si>
  <si>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</si>
  <si>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</si>
  <si>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</si>
  <si>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</si>
  <si>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</si>
  <si>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</si>
  <si>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</si>
  <si>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</si>
  <si>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</si>
  <si>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</si>
  <si>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</si>
  <si>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</si>
  <si>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</si>
  <si>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</si>
  <si>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</si>
  <si>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</si>
  <si>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</si>
  <si>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</si>
  <si>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</si>
  <si>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</si>
  <si>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</si>
  <si>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</si>
  <si>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</si>
  <si>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</si>
  <si>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</si>
  <si>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</si>
  <si>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</si>
  <si>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</si>
  <si>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</si>
  <si>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</si>
  <si>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</si>
  <si>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</si>
  <si>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</si>
  <si>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</si>
  <si>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</si>
  <si>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</si>
  <si>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</si>
  <si>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</si>
  <si>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</si>
  <si>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</si>
  <si>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</si>
  <si>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</si>
  <si>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</si>
  <si>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</si>
  <si>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</si>
  <si>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</si>
  <si>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</si>
  <si>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</si>
  <si>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</si>
  <si>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</si>
  <si>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</si>
  <si>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</si>
  <si>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</si>
  <si>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</si>
  <si>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</si>
  <si>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</si>
  <si>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</si>
  <si>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</si>
  <si>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</si>
  <si>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</si>
  <si>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</si>
  <si>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</si>
  <si>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</si>
  <si>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</si>
  <si>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</si>
  <si>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</si>
  <si>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</si>
  <si>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</si>
  <si>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</si>
  <si>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</si>
  <si>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</si>
  <si>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</si>
  <si>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</si>
  <si>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</si>
  <si>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</si>
  <si>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</si>
  <si>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</si>
  <si>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</si>
  <si>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</si>
  <si>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</si>
  <si>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</si>
  <si>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</si>
  <si>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</si>
  <si>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</si>
  <si>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</si>
  <si>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</si>
  <si>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</si>
  <si>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</si>
  <si>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</si>
  <si>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</si>
  <si>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</si>
  <si>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</si>
  <si>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</si>
  <si>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</si>
  <si>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</si>
  <si>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</si>
  <si>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</si>
  <si>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</si>
  <si>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</si>
  <si>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</si>
  <si>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</si>
  <si>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</si>
  <si>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</si>
  <si>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</si>
  <si>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</si>
  <si>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</si>
  <si>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</si>
  <si>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</si>
  <si>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</si>
  <si>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</si>
  <si>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</si>
  <si>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</si>
  <si>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</si>
  <si>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</si>
  <si>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</si>
  <si>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</si>
  <si>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</si>
  <si>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</si>
  <si>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</si>
  <si>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</si>
  <si>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</si>
  <si>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</si>
  <si>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</si>
  <si>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</si>
  <si>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</si>
  <si>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</si>
  <si>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</si>
  <si>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</si>
  <si>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</si>
  <si>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</si>
  <si>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</si>
  <si>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</si>
  <si>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</si>
  <si>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</si>
  <si>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</si>
  <si>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</si>
  <si>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</si>
  <si>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</si>
  <si>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</si>
  <si>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</si>
  <si>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</si>
  <si>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</si>
  <si>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</si>
  <si>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add_b_m1_i</t>
  </si>
  <si>
    <t>Sidekick stubbies</t>
  </si>
  <si>
    <t>L15_left</t>
  </si>
  <si>
    <t>ABRG020L</t>
  </si>
  <si>
    <t>left limb</t>
  </si>
  <si>
    <t>above-knee amputation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</si>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</sst>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19" fillId="0" borderId="0" xfId="0" applyNumberFormat="1" applyFont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>
      <selection activeCell="H21" sqref="H21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324</v>
      </c>
      <c r="B2" s="4" t="s">
        <v>325</v>
      </c>
      <c r="C2" s="5" t="s">
        <v>89</v>
      </c>
      <c r="D2" s="1">
        <v>1.75</v>
      </c>
      <c r="E2" s="3">
        <v>66.7</v>
      </c>
      <c r="F2" s="28">
        <v>60.632000000000005</v>
      </c>
      <c r="G2" s="20">
        <v>30</v>
      </c>
      <c r="H2" s="20">
        <v>405.58760076221512</v>
      </c>
      <c r="I2" s="20">
        <v>238.71323774376231</v>
      </c>
      <c r="J2" s="20" t="s">
        <v>323</v>
      </c>
      <c r="K2" s="8"/>
    </row>
    <row r="4" spans="1:11">
      <c r="A4" s="27" t="s">
        <v>88</v>
      </c>
      <c r="H4" s="46"/>
    </row>
    <row r="5" spans="1:11">
      <c r="A5" s="27" t="s">
        <v>330</v>
      </c>
      <c r="H5" s="46"/>
    </row>
    <row r="6" spans="1:11">
      <c r="A6" s="27" t="s">
        <v>331</v>
      </c>
    </row>
    <row r="7" spans="1:11">
      <c r="H7" s="46"/>
    </row>
    <row r="8" spans="1:11">
      <c r="A8" s="27" t="s">
        <v>326</v>
      </c>
      <c r="H8" s="46"/>
    </row>
    <row r="9" spans="1:11">
      <c r="A9" s="27" t="s">
        <v>327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90" zoomScaleNormal="90" workbookViewId="0">
      <selection activeCell="B29" sqref="B29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5" s="6" customFormat="1">
      <c r="A1" s="39" t="s">
        <v>12</v>
      </c>
      <c r="B1" s="54" t="s">
        <v>7</v>
      </c>
      <c r="C1" s="54"/>
      <c r="D1" s="54"/>
    </row>
    <row r="2" spans="1:5" ht="15.75" thickBot="1">
      <c r="A2" s="40" t="s">
        <v>3</v>
      </c>
      <c r="B2" s="41" t="s">
        <v>4</v>
      </c>
      <c r="C2" s="41" t="s">
        <v>5</v>
      </c>
      <c r="D2" s="41" t="s">
        <v>6</v>
      </c>
    </row>
    <row r="3" spans="1:5" s="7" customFormat="1" ht="15.75" thickTop="1">
      <c r="A3" s="26" t="s">
        <v>8</v>
      </c>
      <c r="B3" s="42"/>
      <c r="C3" s="42"/>
      <c r="D3" s="42"/>
    </row>
    <row r="4" spans="1:5">
      <c r="A4" s="25" t="s">
        <v>26</v>
      </c>
      <c r="B4" s="25">
        <v>15.268800000000001</v>
      </c>
      <c r="C4" s="25">
        <v>194.95830000000001</v>
      </c>
      <c r="D4" s="25">
        <v>143.13759999999999</v>
      </c>
    </row>
    <row r="5" spans="1:5">
      <c r="A5" s="25" t="s">
        <v>27</v>
      </c>
      <c r="B5" s="25">
        <v>18.081299999999999</v>
      </c>
      <c r="C5" s="25">
        <v>183.50020000000001</v>
      </c>
      <c r="D5" s="25">
        <v>-95.283900000000003</v>
      </c>
    </row>
    <row r="6" spans="1:5">
      <c r="A6" s="25" t="s">
        <v>28</v>
      </c>
      <c r="B6" s="25">
        <v>-116.9187</v>
      </c>
      <c r="C6" s="25">
        <v>207.096</v>
      </c>
      <c r="D6" s="25">
        <v>61.860999999999997</v>
      </c>
    </row>
    <row r="7" spans="1:5" ht="15.75" thickBot="1">
      <c r="A7" s="21" t="s">
        <v>29</v>
      </c>
      <c r="B7" s="21">
        <v>-116.9187</v>
      </c>
      <c r="C7" s="21">
        <v>206.24930000000001</v>
      </c>
      <c r="D7" s="21">
        <v>-18.563099999999999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-66.697500000000005</v>
      </c>
      <c r="C9" s="25">
        <v>-393.66250000000002</v>
      </c>
      <c r="D9" s="25">
        <v>-174.34129999999999</v>
      </c>
      <c r="E9" s="27" t="s">
        <v>91</v>
      </c>
    </row>
    <row r="10" spans="1:5" s="7" customFormat="1" ht="15.75" thickBot="1">
      <c r="A10" s="21" t="s">
        <v>93</v>
      </c>
      <c r="B10" s="21">
        <v>-85.297499999999999</v>
      </c>
      <c r="C10" s="21">
        <v>-389.96249999999998</v>
      </c>
      <c r="D10" s="21">
        <v>-114.2413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-63.697499999999998</v>
      </c>
      <c r="C12" s="25">
        <v>-805.04989999999998</v>
      </c>
      <c r="D12" s="25">
        <v>-197.78919999999999</v>
      </c>
      <c r="E12" s="27" t="s">
        <v>91</v>
      </c>
    </row>
    <row r="13" spans="1:5" ht="15.75" thickBot="1">
      <c r="A13" s="21" t="s">
        <v>95</v>
      </c>
      <c r="B13" s="21">
        <v>-63.697499999999998</v>
      </c>
      <c r="C13" s="21">
        <v>-805.04989999999998</v>
      </c>
      <c r="D13" s="21">
        <v>-135.08629999999999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16.432500000000001</v>
      </c>
      <c r="C15" s="21">
        <v>-836.37990000000002</v>
      </c>
      <c r="D15" s="21">
        <v>-97.786299999999997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5" t="s">
        <v>14</v>
      </c>
      <c r="C1" s="55"/>
      <c r="D1" s="55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-33.278700000000001</v>
      </c>
      <c r="C3" s="9">
        <v>106.9939</v>
      </c>
      <c r="D3" s="9">
        <v>-60.831800000000001</v>
      </c>
      <c r="E3" s="9"/>
    </row>
    <row r="4" spans="1:11">
      <c r="A4" s="9" t="s">
        <v>16</v>
      </c>
      <c r="B4" s="9">
        <v>-75.997500000000002</v>
      </c>
      <c r="C4" s="9">
        <v>-391.8125</v>
      </c>
      <c r="D4" s="28">
        <v>-144.29130000000001</v>
      </c>
      <c r="E4" s="9"/>
      <c r="F4" s="27" t="s">
        <v>97</v>
      </c>
    </row>
    <row r="5" spans="1:11" ht="15.75" thickBot="1">
      <c r="A5" s="10" t="s">
        <v>17</v>
      </c>
      <c r="B5" s="10">
        <v>-63.697499999999998</v>
      </c>
      <c r="C5" s="10">
        <v>-805.04989999999998</v>
      </c>
      <c r="D5" s="10">
        <v>-166.43774999999999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spans="2:4" ht="15.75" thickTop="1">
      <c r="B17" s="28"/>
      <c r="C17" s="28"/>
      <c r="D17" s="2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workbookViewId="0">
      <selection activeCell="I13" sqref="I13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7" t="s">
        <v>20</v>
      </c>
      <c r="C1" s="56" t="s">
        <v>23</v>
      </c>
      <c r="D1" s="56"/>
      <c r="E1" s="56"/>
      <c r="F1" s="56" t="s">
        <v>24</v>
      </c>
      <c r="G1" s="56"/>
      <c r="H1" s="56"/>
      <c r="I1" s="57" t="s">
        <v>22</v>
      </c>
      <c r="J1" s="57"/>
    </row>
    <row r="2" spans="1:10" ht="15.75" thickBot="1">
      <c r="A2" s="11"/>
      <c r="B2" s="58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8"/>
      <c r="J2" s="58"/>
    </row>
    <row r="3" spans="1:10" ht="16.5" thickTop="1" thickBot="1">
      <c r="A3" s="43" t="s">
        <v>21</v>
      </c>
      <c r="B3" s="43" t="s">
        <v>8</v>
      </c>
      <c r="C3" s="44">
        <v>-34.211399999999998</v>
      </c>
      <c r="D3" s="44">
        <v>99.680549999999997</v>
      </c>
      <c r="E3" s="44">
        <v>-51.810400000000001</v>
      </c>
      <c r="F3" s="43">
        <v>-0.19739999999999999</v>
      </c>
      <c r="G3" s="43">
        <v>0.31919999999999998</v>
      </c>
      <c r="H3" s="43">
        <v>-0.92689999999999995</v>
      </c>
      <c r="I3" s="45">
        <v>27.122</v>
      </c>
      <c r="J3" s="44"/>
    </row>
    <row r="4" spans="1:10" ht="15.75" thickTop="1">
      <c r="A4" s="16"/>
      <c r="B4" s="18"/>
      <c r="C4" s="9"/>
      <c r="D4" s="9"/>
      <c r="E4" s="9"/>
      <c r="H4" s="27"/>
    </row>
    <row r="5" spans="1:10">
      <c r="A5" s="16"/>
      <c r="B5" s="18"/>
      <c r="C5" s="9"/>
      <c r="D5" s="9"/>
      <c r="E5" s="9"/>
      <c r="F5" s="9"/>
      <c r="G5" s="9"/>
      <c r="H5" s="9"/>
    </row>
    <row r="6" spans="1:10">
      <c r="E6" s="27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Normal="100" workbookViewId="0">
      <selection activeCell="G33" sqref="G33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1" t="s">
        <v>66</v>
      </c>
      <c r="C1" s="18" t="s">
        <v>84</v>
      </c>
      <c r="D1" s="52" t="s">
        <v>85</v>
      </c>
      <c r="E1" s="51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3">
        <f>113779.6/1000</f>
        <v>113.7796</v>
      </c>
      <c r="D2" s="33">
        <v>207.8837</v>
      </c>
      <c r="E2" s="33">
        <v>8.625778251956417</v>
      </c>
      <c r="F2" s="49">
        <v>0.68</v>
      </c>
      <c r="G2" s="49">
        <v>6.1</v>
      </c>
      <c r="H2" s="27">
        <v>2.91</v>
      </c>
    </row>
    <row r="3" spans="1:8">
      <c r="A3" s="37">
        <v>2</v>
      </c>
      <c r="B3" s="36" t="s">
        <v>68</v>
      </c>
      <c r="C3" s="53">
        <f>153310.07/1000</f>
        <v>153.31007</v>
      </c>
      <c r="D3" s="33">
        <v>226.29750000000001</v>
      </c>
      <c r="E3" s="33">
        <v>14.939476560276226</v>
      </c>
      <c r="F3" s="49">
        <v>0.5</v>
      </c>
      <c r="G3" s="49">
        <v>7.1</v>
      </c>
      <c r="H3" s="27">
        <v>3</v>
      </c>
    </row>
    <row r="4" spans="1:8">
      <c r="A4" s="37">
        <v>3</v>
      </c>
      <c r="B4" s="36" t="s">
        <v>69</v>
      </c>
      <c r="C4" s="53">
        <f>549171.04/1000</f>
        <v>549.17104000000006</v>
      </c>
      <c r="D4" s="34">
        <v>399.29880000000003</v>
      </c>
      <c r="E4" s="34">
        <v>27.56359639615647</v>
      </c>
      <c r="F4" s="49">
        <v>0.39</v>
      </c>
      <c r="G4" s="49">
        <v>15.5</v>
      </c>
      <c r="H4" s="27">
        <v>2.19</v>
      </c>
    </row>
    <row r="5" spans="1:8">
      <c r="A5" s="37">
        <v>4</v>
      </c>
      <c r="B5" s="36" t="s">
        <v>80</v>
      </c>
      <c r="C5" s="53">
        <f>195360.17/1000</f>
        <v>195.36017000000001</v>
      </c>
      <c r="D5" s="34">
        <v>270.81180000000001</v>
      </c>
      <c r="E5" s="34">
        <v>21.9660673568129</v>
      </c>
      <c r="F5" s="49">
        <v>0.28000000000000003</v>
      </c>
      <c r="G5" s="49">
        <v>11.6</v>
      </c>
      <c r="H5" s="27">
        <v>2.35</v>
      </c>
    </row>
    <row r="6" spans="1:8">
      <c r="A6" s="37">
        <v>5</v>
      </c>
      <c r="B6" s="36" t="s">
        <v>99</v>
      </c>
      <c r="C6" s="53">
        <f>281.37/1000</f>
        <v>0.28137000000000001</v>
      </c>
      <c r="D6" s="34">
        <v>46.2958</v>
      </c>
      <c r="E6" s="34">
        <v>6.0776571524846751E-2</v>
      </c>
      <c r="F6" s="49">
        <v>1</v>
      </c>
      <c r="G6" s="49">
        <v>0</v>
      </c>
      <c r="H6" s="27">
        <v>2.7</v>
      </c>
    </row>
    <row r="7" spans="1:8">
      <c r="A7" s="37">
        <v>6</v>
      </c>
      <c r="B7" s="36" t="s">
        <v>100</v>
      </c>
      <c r="C7" s="53">
        <f>871813.3/1000</f>
        <v>871.81330000000003</v>
      </c>
      <c r="D7" s="34">
        <v>314.51639999999998</v>
      </c>
      <c r="E7" s="34">
        <v>39.945643924612639</v>
      </c>
      <c r="F7" s="49">
        <v>0.62</v>
      </c>
      <c r="G7" s="49">
        <v>21.9</v>
      </c>
      <c r="H7" s="27">
        <v>2.6</v>
      </c>
    </row>
    <row r="8" spans="1:8">
      <c r="A8" s="37">
        <v>7</v>
      </c>
      <c r="B8" s="36" t="s">
        <v>101</v>
      </c>
      <c r="C8" s="53">
        <f>271181.33/1000</f>
        <v>271.18133</v>
      </c>
      <c r="D8" s="53">
        <v>170.54740000000001</v>
      </c>
      <c r="E8" s="53">
        <v>35.780636561104139</v>
      </c>
      <c r="F8" s="49">
        <v>0.37</v>
      </c>
      <c r="G8" s="49">
        <v>20.5</v>
      </c>
      <c r="H8" s="27">
        <v>2.4</v>
      </c>
    </row>
    <row r="9" spans="1:8">
      <c r="A9" s="37">
        <v>8</v>
      </c>
      <c r="B9" s="36" t="s">
        <v>102</v>
      </c>
      <c r="C9" s="53">
        <f>92405.4/1000</f>
        <v>92.4054</v>
      </c>
      <c r="D9" s="53">
        <v>95.590500000000006</v>
      </c>
      <c r="E9" s="53">
        <v>9.6667974327992834</v>
      </c>
      <c r="F9" s="49">
        <v>1</v>
      </c>
      <c r="G9" s="49">
        <v>0</v>
      </c>
      <c r="H9" s="27">
        <v>2.7</v>
      </c>
    </row>
    <row r="10" spans="1:8">
      <c r="A10" s="37">
        <v>9</v>
      </c>
      <c r="B10" s="36" t="s">
        <v>70</v>
      </c>
      <c r="C10" s="53">
        <f>66766.9/1000</f>
        <v>66.766899999999993</v>
      </c>
      <c r="D10" s="53">
        <v>214.68299999999999</v>
      </c>
      <c r="E10" s="53">
        <v>4.6757871354082265</v>
      </c>
      <c r="F10" s="49">
        <v>0.79</v>
      </c>
      <c r="G10" s="49">
        <v>8.1999999999999993</v>
      </c>
      <c r="H10" s="27">
        <v>3.24</v>
      </c>
    </row>
    <row r="11" spans="1:8">
      <c r="A11" s="37">
        <v>10</v>
      </c>
      <c r="B11" s="36" t="s">
        <v>79</v>
      </c>
      <c r="C11" s="53">
        <f>207840.18/1000</f>
        <v>207.84018</v>
      </c>
      <c r="D11" s="53">
        <v>281.33</v>
      </c>
      <c r="E11" s="53">
        <v>14.298795108064615</v>
      </c>
      <c r="F11" s="49">
        <v>0.56000000000000005</v>
      </c>
      <c r="G11" s="49">
        <v>14.3</v>
      </c>
      <c r="H11" s="27">
        <v>3.02</v>
      </c>
    </row>
    <row r="12" spans="1:8">
      <c r="A12" s="37">
        <v>11</v>
      </c>
      <c r="B12" s="36" t="s">
        <v>71</v>
      </c>
      <c r="C12" s="53">
        <f>54907.01/1000</f>
        <v>54.90701</v>
      </c>
      <c r="D12" s="53">
        <v>120.1544</v>
      </c>
      <c r="E12" s="53">
        <v>4.5697044802354307</v>
      </c>
      <c r="F12" s="49">
        <v>1</v>
      </c>
      <c r="G12" s="49">
        <v>0</v>
      </c>
      <c r="H12" s="27">
        <v>2.7</v>
      </c>
    </row>
    <row r="13" spans="1:8">
      <c r="A13" s="37">
        <v>12</v>
      </c>
      <c r="B13" s="36" t="s">
        <v>72</v>
      </c>
      <c r="C13" s="53">
        <f>72498.51/1000</f>
        <v>72.498509999999996</v>
      </c>
      <c r="D13" s="53">
        <v>145.40049999999999</v>
      </c>
      <c r="E13" s="53">
        <v>4.9861252196519272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3">
        <f>34623.38/1000</f>
        <v>34.623379999999997</v>
      </c>
      <c r="D14" s="53">
        <v>127.26290000000002</v>
      </c>
      <c r="E14" s="53">
        <v>2.720618499185544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3">
        <f>33699.58/1000</f>
        <v>33.699580000000005</v>
      </c>
      <c r="D15" s="53">
        <v>114.95869999999999</v>
      </c>
      <c r="E15" s="53">
        <v>2.9314510341540054</v>
      </c>
      <c r="F15" s="49">
        <v>1</v>
      </c>
      <c r="G15" s="49">
        <v>0</v>
      </c>
      <c r="H15" s="27">
        <v>2.7</v>
      </c>
    </row>
    <row r="16" spans="1:8">
      <c r="A16" s="37">
        <v>15</v>
      </c>
      <c r="B16" s="36" t="s">
        <v>75</v>
      </c>
      <c r="E16" s="1">
        <v>1.1000000000000001</v>
      </c>
      <c r="F16" s="49"/>
      <c r="G16" s="49"/>
      <c r="H16" s="27"/>
    </row>
    <row r="17" spans="1:9">
      <c r="A17" s="37">
        <v>16</v>
      </c>
      <c r="B17" s="36" t="s">
        <v>173</v>
      </c>
      <c r="C17" s="53">
        <f>254775.12/1000</f>
        <v>254.77511999999999</v>
      </c>
      <c r="D17" s="53">
        <v>342.6259</v>
      </c>
      <c r="E17" s="53">
        <v>16.837918373275535</v>
      </c>
      <c r="F17" s="49">
        <v>0.5</v>
      </c>
      <c r="G17" s="49">
        <v>10.6</v>
      </c>
      <c r="H17" s="27">
        <v>3.11</v>
      </c>
    </row>
    <row r="18" spans="1:9">
      <c r="A18" s="37">
        <v>17</v>
      </c>
      <c r="B18" s="36" t="s">
        <v>76</v>
      </c>
      <c r="C18" s="53">
        <f>33835.92/1000</f>
        <v>33.835920000000002</v>
      </c>
      <c r="D18" s="53">
        <v>76.811000000000007</v>
      </c>
      <c r="E18" s="53">
        <v>4.4050878129434583</v>
      </c>
      <c r="F18" s="49">
        <v>1</v>
      </c>
      <c r="G18" s="49">
        <v>0</v>
      </c>
      <c r="H18" s="27">
        <v>2.7</v>
      </c>
    </row>
    <row r="19" spans="1:9">
      <c r="A19" s="37">
        <v>18</v>
      </c>
      <c r="B19" s="36" t="s">
        <v>103</v>
      </c>
      <c r="C19" s="53">
        <f>195409.55/1000</f>
        <v>195.40955</v>
      </c>
      <c r="D19" s="53">
        <v>252.50100000000003</v>
      </c>
      <c r="E19" s="53">
        <v>32.06323903496731</v>
      </c>
      <c r="F19" s="49">
        <v>0.21</v>
      </c>
      <c r="G19" s="49">
        <v>13.9</v>
      </c>
      <c r="H19" s="27">
        <v>2.42</v>
      </c>
    </row>
    <row r="20" spans="1:9">
      <c r="A20" s="37">
        <v>19</v>
      </c>
      <c r="B20" s="36" t="s">
        <v>77</v>
      </c>
      <c r="C20" s="53">
        <f>108822.71/1000</f>
        <v>108.82271</v>
      </c>
      <c r="D20" s="53">
        <v>364.0718</v>
      </c>
      <c r="E20" s="53">
        <v>3.824501306337857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3">
        <f>145867.04/1000</f>
        <v>145.86704</v>
      </c>
      <c r="D21" s="53">
        <v>269.19589999999999</v>
      </c>
      <c r="E21" s="53">
        <v>21.071439109923656</v>
      </c>
      <c r="F21" s="29">
        <v>0.24</v>
      </c>
      <c r="G21" s="29">
        <v>15.1</v>
      </c>
      <c r="H21" s="49">
        <v>2.61</v>
      </c>
      <c r="I21" s="31"/>
    </row>
    <row r="22" spans="1:9">
      <c r="A22" s="37">
        <v>21</v>
      </c>
      <c r="B22" s="36" t="s">
        <v>78</v>
      </c>
      <c r="C22" s="53">
        <f>76805.81/1000</f>
        <v>76.805809999999994</v>
      </c>
      <c r="D22" s="53">
        <v>132.4873</v>
      </c>
      <c r="E22" s="53">
        <v>5.7972205637823393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0"/>
      <c r="D23" s="29"/>
      <c r="E23" s="29"/>
      <c r="F23" s="29"/>
      <c r="G23" s="29"/>
    </row>
    <row r="24" spans="1:9">
      <c r="A24" s="37"/>
      <c r="B24" s="36"/>
      <c r="C24" s="50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4"/>
  <sheetViews>
    <sheetView workbookViewId="0">
      <selection activeCell="G15" sqref="G15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6" s="19" customFormat="1">
      <c r="A1" s="19" t="s">
        <v>64</v>
      </c>
      <c r="B1" s="19" t="s">
        <v>63</v>
      </c>
      <c r="C1" s="19" t="s">
        <v>86</v>
      </c>
    </row>
    <row r="2" spans="1:6">
      <c r="A2" s="13">
        <v>1</v>
      </c>
      <c r="B2" s="14" t="s">
        <v>30</v>
      </c>
      <c r="C2" s="47">
        <v>1.5608599999999999</v>
      </c>
    </row>
    <row r="3" spans="1:6">
      <c r="A3" s="13">
        <v>2</v>
      </c>
      <c r="B3" s="14" t="s">
        <v>30</v>
      </c>
      <c r="C3" s="47">
        <v>1.5608599999999999</v>
      </c>
      <c r="D3" s="27"/>
      <c r="E3" s="27"/>
      <c r="F3" s="27"/>
    </row>
    <row r="4" spans="1:6">
      <c r="A4" s="13">
        <v>3</v>
      </c>
      <c r="B4" s="14" t="s">
        <v>31</v>
      </c>
      <c r="C4" s="47">
        <v>1.4376300000000002</v>
      </c>
      <c r="D4" s="27"/>
      <c r="E4" s="27"/>
      <c r="F4" s="27"/>
    </row>
    <row r="5" spans="1:6">
      <c r="A5" s="13">
        <v>4</v>
      </c>
      <c r="B5" s="14" t="s">
        <v>31</v>
      </c>
      <c r="C5" s="47">
        <v>1.4376300000000002</v>
      </c>
      <c r="D5" s="27"/>
      <c r="E5" s="27"/>
      <c r="F5" s="27"/>
    </row>
    <row r="6" spans="1:6">
      <c r="A6" s="13">
        <v>5</v>
      </c>
      <c r="B6" s="14" t="s">
        <v>32</v>
      </c>
      <c r="C6" s="47">
        <v>1.3144</v>
      </c>
      <c r="D6" s="27"/>
      <c r="E6" s="27"/>
      <c r="F6" s="27"/>
    </row>
    <row r="7" spans="1:6">
      <c r="A7" s="13">
        <v>6</v>
      </c>
      <c r="B7" s="14" t="s">
        <v>32</v>
      </c>
      <c r="C7" s="47">
        <v>1.3144</v>
      </c>
      <c r="D7" s="27"/>
      <c r="E7" s="27"/>
      <c r="F7" s="27"/>
    </row>
    <row r="8" spans="1:6">
      <c r="A8" s="13">
        <v>7</v>
      </c>
      <c r="B8" s="14" t="s">
        <v>33</v>
      </c>
      <c r="C8" s="47">
        <v>2.4899100000000001</v>
      </c>
      <c r="D8" s="27"/>
      <c r="E8" s="27"/>
      <c r="F8" s="27"/>
    </row>
    <row r="9" spans="1:6">
      <c r="A9" s="13">
        <v>8</v>
      </c>
      <c r="B9" s="14" t="s">
        <v>33</v>
      </c>
      <c r="C9" s="47">
        <v>2.4899100000000001</v>
      </c>
      <c r="D9" s="27"/>
      <c r="E9" s="27"/>
      <c r="F9" s="27"/>
    </row>
    <row r="10" spans="1:6">
      <c r="A10" s="13">
        <v>9</v>
      </c>
      <c r="B10" s="14" t="s">
        <v>33</v>
      </c>
      <c r="C10" s="47">
        <v>2.4899100000000001</v>
      </c>
      <c r="D10" s="27"/>
      <c r="E10" s="27"/>
      <c r="F10" s="27"/>
    </row>
    <row r="11" spans="1:6">
      <c r="A11" s="13">
        <v>10</v>
      </c>
      <c r="B11" s="14" t="s">
        <v>33</v>
      </c>
      <c r="C11" s="47">
        <v>2.4899100000000001</v>
      </c>
      <c r="D11" s="27"/>
      <c r="E11" s="27"/>
      <c r="F11" s="27"/>
    </row>
    <row r="12" spans="1:6">
      <c r="A12" s="13">
        <v>11</v>
      </c>
      <c r="B12" s="14" t="s">
        <v>33</v>
      </c>
      <c r="C12" s="47">
        <v>2.4899100000000001</v>
      </c>
      <c r="D12" s="27"/>
      <c r="E12" s="27"/>
      <c r="F12" s="27"/>
    </row>
    <row r="13" spans="1:6">
      <c r="A13" s="13">
        <v>12</v>
      </c>
      <c r="B13" s="14" t="s">
        <v>33</v>
      </c>
      <c r="C13" s="47">
        <v>2.4899100000000001</v>
      </c>
      <c r="D13" s="27"/>
      <c r="E13" s="27"/>
      <c r="F13" s="27"/>
    </row>
    <row r="14" spans="1:6">
      <c r="A14" s="13">
        <v>13</v>
      </c>
      <c r="B14" s="14" t="s">
        <v>34</v>
      </c>
      <c r="C14" s="47">
        <v>4.54251</v>
      </c>
      <c r="D14" s="27"/>
      <c r="E14" s="27"/>
      <c r="F14" s="27"/>
    </row>
    <row r="15" spans="1:6">
      <c r="A15" s="13">
        <v>14</v>
      </c>
      <c r="B15" s="14" t="s">
        <v>34</v>
      </c>
      <c r="C15" s="47">
        <v>4.54251</v>
      </c>
      <c r="D15" s="27"/>
      <c r="E15" s="27"/>
      <c r="F15" s="27"/>
    </row>
    <row r="16" spans="1:6">
      <c r="A16" s="13">
        <v>15</v>
      </c>
      <c r="B16" s="14" t="s">
        <v>34</v>
      </c>
      <c r="C16" s="47">
        <v>4.54251</v>
      </c>
      <c r="D16" s="27"/>
      <c r="E16" s="27"/>
      <c r="F16" s="27"/>
    </row>
    <row r="17" spans="1:6">
      <c r="A17" s="13">
        <v>16</v>
      </c>
      <c r="B17" s="14" t="s">
        <v>35</v>
      </c>
      <c r="C17" s="47">
        <v>1.8941399999999999</v>
      </c>
      <c r="D17" s="27"/>
      <c r="E17" s="27"/>
      <c r="F17" s="27"/>
    </row>
    <row r="18" spans="1:6">
      <c r="A18" s="13">
        <v>17</v>
      </c>
      <c r="B18" s="14" t="s">
        <v>35</v>
      </c>
      <c r="C18" s="47">
        <v>1.8941399999999999</v>
      </c>
      <c r="D18" s="27"/>
      <c r="E18" s="27"/>
      <c r="F18" s="27"/>
    </row>
    <row r="19" spans="1:6">
      <c r="A19" s="13">
        <v>18</v>
      </c>
      <c r="B19" s="14" t="s">
        <v>35</v>
      </c>
      <c r="C19" s="47">
        <v>1.8941399999999999</v>
      </c>
      <c r="D19" s="27"/>
      <c r="E19" s="27"/>
      <c r="F19" s="27"/>
    </row>
    <row r="20" spans="1:6">
      <c r="A20" s="13">
        <v>19</v>
      </c>
      <c r="B20" s="14" t="s">
        <v>35</v>
      </c>
      <c r="C20" s="47">
        <v>1.8941399999999999</v>
      </c>
      <c r="D20" s="27"/>
      <c r="E20" s="27"/>
      <c r="F20" s="27"/>
    </row>
    <row r="21" spans="1:6">
      <c r="A21" s="13">
        <v>20</v>
      </c>
      <c r="B21" s="14" t="s">
        <v>35</v>
      </c>
      <c r="C21" s="47">
        <v>1.8941399999999999</v>
      </c>
      <c r="D21" s="27"/>
      <c r="E21" s="27"/>
      <c r="F21" s="27"/>
    </row>
    <row r="22" spans="1:6">
      <c r="A22" s="13">
        <v>21</v>
      </c>
      <c r="B22" s="14" t="s">
        <v>35</v>
      </c>
      <c r="C22" s="47">
        <v>1.8941399999999999</v>
      </c>
      <c r="D22" s="27"/>
      <c r="E22" s="27"/>
      <c r="F22" s="27"/>
    </row>
    <row r="23" spans="1:6">
      <c r="A23" s="13">
        <v>22</v>
      </c>
      <c r="B23" s="14" t="s">
        <v>36</v>
      </c>
      <c r="C23" s="47">
        <v>0.64280800000000005</v>
      </c>
      <c r="D23" s="27"/>
      <c r="E23" s="48"/>
      <c r="F23" s="27"/>
    </row>
    <row r="24" spans="1:6">
      <c r="A24" s="13">
        <v>23</v>
      </c>
      <c r="B24" s="14" t="s">
        <v>36</v>
      </c>
      <c r="C24" s="47">
        <v>0.64280800000000005</v>
      </c>
      <c r="D24" s="27"/>
      <c r="E24" s="48"/>
      <c r="F24" s="27"/>
    </row>
    <row r="25" spans="1:6">
      <c r="A25" s="13">
        <v>24</v>
      </c>
      <c r="B25" s="14" t="s">
        <v>36</v>
      </c>
      <c r="C25" s="47">
        <v>0.64280800000000005</v>
      </c>
      <c r="D25" s="27"/>
      <c r="E25" s="48"/>
      <c r="F25" s="27"/>
    </row>
    <row r="26" spans="1:6">
      <c r="A26" s="13">
        <v>25</v>
      </c>
      <c r="B26" s="14" t="s">
        <v>36</v>
      </c>
      <c r="C26" s="47">
        <v>0.64280800000000005</v>
      </c>
      <c r="D26" s="27"/>
      <c r="E26" s="48"/>
      <c r="F26" s="27"/>
    </row>
    <row r="27" spans="1:6">
      <c r="A27" s="13">
        <v>26</v>
      </c>
      <c r="B27" s="14" t="s">
        <v>37</v>
      </c>
      <c r="C27" s="47">
        <v>21.966070000000002</v>
      </c>
      <c r="D27" s="27"/>
      <c r="E27" s="27"/>
      <c r="F27" s="27"/>
    </row>
    <row r="28" spans="1:6">
      <c r="A28" s="13">
        <v>27</v>
      </c>
      <c r="B28" s="14" t="s">
        <v>38</v>
      </c>
      <c r="C28" s="47">
        <v>3.03883E-2</v>
      </c>
      <c r="D28" s="27"/>
      <c r="E28" s="48"/>
      <c r="F28" s="27"/>
    </row>
    <row r="29" spans="1:6">
      <c r="A29" s="13">
        <v>28</v>
      </c>
      <c r="B29" s="14" t="s">
        <v>39</v>
      </c>
      <c r="C29" s="47">
        <v>3.03883E-2</v>
      </c>
      <c r="D29" s="27"/>
      <c r="E29" s="48"/>
      <c r="F29" s="27"/>
    </row>
    <row r="30" spans="1:6">
      <c r="A30" s="13">
        <v>29</v>
      </c>
      <c r="B30" s="14" t="s">
        <v>40</v>
      </c>
      <c r="C30" s="47">
        <v>4.5828699999999998</v>
      </c>
      <c r="D30" s="27"/>
      <c r="E30" s="27"/>
      <c r="F30" s="27"/>
    </row>
    <row r="31" spans="1:6">
      <c r="A31" s="13">
        <v>30</v>
      </c>
      <c r="B31" s="14" t="s">
        <v>40</v>
      </c>
      <c r="C31" s="47">
        <v>4.5828699999999998</v>
      </c>
      <c r="D31" s="27"/>
      <c r="E31" s="27"/>
      <c r="F31" s="27"/>
    </row>
    <row r="32" spans="1:6">
      <c r="A32" s="13">
        <v>31</v>
      </c>
      <c r="B32" s="14" t="s">
        <v>40</v>
      </c>
      <c r="C32" s="47">
        <v>4.5828699999999998</v>
      </c>
      <c r="D32" s="27"/>
      <c r="E32" s="27"/>
      <c r="F32" s="27"/>
    </row>
    <row r="33" spans="1:6">
      <c r="A33" s="13">
        <v>32</v>
      </c>
      <c r="B33" s="14" t="s">
        <v>40</v>
      </c>
      <c r="C33" s="47">
        <v>4.5828699999999998</v>
      </c>
      <c r="D33" s="27"/>
      <c r="E33" s="27"/>
      <c r="F33" s="27"/>
    </row>
    <row r="34" spans="1:6">
      <c r="A34" s="13">
        <v>33</v>
      </c>
      <c r="B34" s="14" t="s">
        <v>40</v>
      </c>
      <c r="C34" s="47">
        <v>4.5828699999999998</v>
      </c>
      <c r="D34" s="27"/>
      <c r="E34" s="27"/>
      <c r="F34" s="27"/>
    </row>
    <row r="35" spans="1:6">
      <c r="A35" s="13">
        <v>34</v>
      </c>
      <c r="B35" s="14" t="s">
        <v>40</v>
      </c>
      <c r="C35" s="47">
        <v>4.5828699999999998</v>
      </c>
      <c r="D35" s="27"/>
      <c r="E35" s="27"/>
      <c r="F35" s="27"/>
    </row>
    <row r="36" spans="1:6">
      <c r="A36" s="13">
        <v>35</v>
      </c>
      <c r="B36" s="14" t="s">
        <v>41</v>
      </c>
      <c r="C36" s="47">
        <v>2.0747399999999998</v>
      </c>
      <c r="D36" s="27"/>
      <c r="E36" s="27"/>
      <c r="F36" s="27"/>
    </row>
    <row r="37" spans="1:6">
      <c r="A37" s="13">
        <v>36</v>
      </c>
      <c r="B37" s="14" t="s">
        <v>41</v>
      </c>
      <c r="C37" s="47">
        <v>2.0747399999999998</v>
      </c>
      <c r="D37" s="27"/>
      <c r="E37" s="27"/>
      <c r="F37" s="27"/>
    </row>
    <row r="38" spans="1:6">
      <c r="A38" s="13">
        <v>37</v>
      </c>
      <c r="B38" s="14" t="s">
        <v>41</v>
      </c>
      <c r="C38" s="47">
        <v>2.0747399999999998</v>
      </c>
      <c r="D38" s="27"/>
      <c r="E38" s="27"/>
      <c r="F38" s="27"/>
    </row>
    <row r="39" spans="1:6">
      <c r="A39" s="13">
        <v>38</v>
      </c>
      <c r="B39" s="14" t="s">
        <v>41</v>
      </c>
      <c r="C39" s="47">
        <v>2.0747399999999998</v>
      </c>
      <c r="D39" s="27"/>
      <c r="E39" s="27"/>
      <c r="F39" s="27"/>
    </row>
    <row r="40" spans="1:6">
      <c r="A40" s="13">
        <v>39</v>
      </c>
      <c r="B40" s="14" t="s">
        <v>41</v>
      </c>
      <c r="C40" s="47">
        <v>2.0747399999999998</v>
      </c>
      <c r="D40" s="27"/>
      <c r="E40" s="27"/>
      <c r="F40" s="27"/>
    </row>
    <row r="41" spans="1:6">
      <c r="A41" s="13">
        <v>40</v>
      </c>
      <c r="B41" s="14" t="s">
        <v>41</v>
      </c>
      <c r="C41" s="47">
        <v>2.0747399999999998</v>
      </c>
      <c r="D41" s="27"/>
      <c r="E41" s="27"/>
      <c r="F41" s="27"/>
    </row>
    <row r="42" spans="1:6">
      <c r="A42" s="13">
        <v>41</v>
      </c>
      <c r="B42" s="14" t="s">
        <v>42</v>
      </c>
      <c r="C42" s="47">
        <v>2.2899099999999999</v>
      </c>
      <c r="D42" s="27"/>
      <c r="E42" s="27"/>
      <c r="F42" s="27"/>
    </row>
    <row r="43" spans="1:6">
      <c r="A43" s="13">
        <v>42</v>
      </c>
      <c r="B43" s="14" t="s">
        <v>42</v>
      </c>
      <c r="C43" s="47">
        <v>2.2899099999999999</v>
      </c>
      <c r="D43" s="27"/>
      <c r="E43" s="27"/>
      <c r="F43" s="27"/>
    </row>
    <row r="44" spans="1:6">
      <c r="A44" s="13">
        <v>43</v>
      </c>
      <c r="B44" s="14" t="s">
        <v>42</v>
      </c>
      <c r="C44" s="47">
        <v>2.2899099999999999</v>
      </c>
      <c r="D44" s="27"/>
      <c r="E44" s="27"/>
      <c r="F44" s="27"/>
    </row>
    <row r="45" spans="1:6">
      <c r="A45" s="13">
        <v>44</v>
      </c>
      <c r="B45" s="14" t="s">
        <v>42</v>
      </c>
      <c r="C45" s="47">
        <v>2.2899099999999999</v>
      </c>
      <c r="D45" s="27"/>
      <c r="E45" s="27"/>
      <c r="F45" s="27"/>
    </row>
    <row r="46" spans="1:6">
      <c r="A46" s="13">
        <v>45</v>
      </c>
      <c r="B46" s="14" t="s">
        <v>42</v>
      </c>
      <c r="C46" s="47">
        <v>2.2899099999999999</v>
      </c>
      <c r="D46" s="27"/>
      <c r="E46" s="27"/>
      <c r="F46" s="27"/>
    </row>
    <row r="47" spans="1:6">
      <c r="A47" s="13">
        <v>46</v>
      </c>
      <c r="B47" s="14" t="s">
        <v>42</v>
      </c>
      <c r="C47" s="47">
        <v>2.2899099999999999</v>
      </c>
      <c r="D47" s="27"/>
      <c r="E47" s="27"/>
      <c r="F47" s="27"/>
    </row>
    <row r="48" spans="1:6">
      <c r="A48" s="13">
        <v>47</v>
      </c>
      <c r="B48" s="14" t="s">
        <v>43</v>
      </c>
      <c r="C48" s="47">
        <v>3.67353</v>
      </c>
      <c r="D48" s="27"/>
      <c r="E48" s="27"/>
      <c r="F48" s="27"/>
    </row>
    <row r="49" spans="1:6">
      <c r="A49" s="13">
        <v>48</v>
      </c>
      <c r="B49" s="14" t="s">
        <v>43</v>
      </c>
      <c r="C49" s="47">
        <v>3.67353</v>
      </c>
      <c r="D49" s="27"/>
      <c r="E49" s="27"/>
      <c r="F49" s="27"/>
    </row>
    <row r="50" spans="1:6">
      <c r="A50" s="13">
        <v>49</v>
      </c>
      <c r="B50" s="14" t="s">
        <v>43</v>
      </c>
      <c r="C50" s="47">
        <v>3.67353</v>
      </c>
      <c r="D50" s="27"/>
      <c r="E50" s="27"/>
      <c r="F50" s="27"/>
    </row>
    <row r="51" spans="1:6">
      <c r="A51" s="13">
        <v>50</v>
      </c>
      <c r="B51" s="14" t="s">
        <v>43</v>
      </c>
      <c r="C51" s="47">
        <v>3.67353</v>
      </c>
      <c r="D51" s="27"/>
      <c r="E51" s="27"/>
      <c r="F51" s="27"/>
    </row>
    <row r="52" spans="1:6">
      <c r="A52" s="13">
        <v>51</v>
      </c>
      <c r="B52" s="14" t="s">
        <v>43</v>
      </c>
      <c r="C52" s="47">
        <v>3.67353</v>
      </c>
      <c r="D52" s="27"/>
      <c r="E52" s="27"/>
      <c r="F52" s="27"/>
    </row>
    <row r="53" spans="1:6">
      <c r="A53" s="13">
        <v>52</v>
      </c>
      <c r="B53" s="14" t="s">
        <v>43</v>
      </c>
      <c r="C53" s="47">
        <v>3.67353</v>
      </c>
      <c r="D53" s="27"/>
      <c r="E53" s="27"/>
      <c r="F53" s="27"/>
    </row>
    <row r="54" spans="1:6">
      <c r="A54" s="13">
        <v>53</v>
      </c>
      <c r="B54" s="14" t="s">
        <v>44</v>
      </c>
      <c r="C54" s="47">
        <v>3.7909000000000002</v>
      </c>
      <c r="D54" s="27"/>
      <c r="E54" s="27"/>
      <c r="F54" s="27"/>
    </row>
    <row r="55" spans="1:6">
      <c r="A55" s="13">
        <v>54</v>
      </c>
      <c r="B55" s="14" t="s">
        <v>45</v>
      </c>
      <c r="C55" s="47">
        <v>3.07063</v>
      </c>
      <c r="D55" s="27"/>
      <c r="E55" s="27"/>
      <c r="F55" s="27"/>
    </row>
    <row r="56" spans="1:6">
      <c r="A56" s="13">
        <v>55</v>
      </c>
      <c r="B56" s="14" t="s">
        <v>46</v>
      </c>
      <c r="C56" s="47">
        <v>2.8052699999999997</v>
      </c>
      <c r="D56" s="27"/>
      <c r="E56" s="27"/>
      <c r="F56" s="27"/>
    </row>
    <row r="57" spans="1:6">
      <c r="A57" s="13">
        <v>56</v>
      </c>
      <c r="B57" s="14" t="s">
        <v>47</v>
      </c>
      <c r="C57" s="47">
        <v>2.3378900000000002</v>
      </c>
      <c r="D57" s="27"/>
      <c r="E57" s="27"/>
      <c r="F57" s="27"/>
    </row>
    <row r="58" spans="1:6">
      <c r="A58" s="13">
        <v>57</v>
      </c>
      <c r="B58" s="14" t="s">
        <v>47</v>
      </c>
      <c r="C58" s="47">
        <v>2.3378900000000002</v>
      </c>
      <c r="D58" s="27"/>
      <c r="E58" s="27"/>
      <c r="F58" s="27"/>
    </row>
    <row r="59" spans="1:6">
      <c r="A59" s="13">
        <v>58</v>
      </c>
      <c r="B59" s="14" t="s">
        <v>48</v>
      </c>
      <c r="C59" s="47">
        <v>1.15652</v>
      </c>
      <c r="D59" s="27"/>
      <c r="E59" s="27"/>
      <c r="F59" s="27"/>
    </row>
    <row r="60" spans="1:6">
      <c r="A60" s="13">
        <v>59</v>
      </c>
      <c r="B60" s="14" t="s">
        <v>48</v>
      </c>
      <c r="C60" s="47">
        <v>1.15652</v>
      </c>
      <c r="D60" s="27"/>
      <c r="E60" s="27"/>
      <c r="F60" s="27"/>
    </row>
    <row r="61" spans="1:6">
      <c r="A61" s="13">
        <v>60</v>
      </c>
      <c r="B61" s="14" t="s">
        <v>48</v>
      </c>
      <c r="C61" s="47">
        <v>1.15652</v>
      </c>
      <c r="D61" s="27"/>
      <c r="E61" s="27"/>
      <c r="F61" s="27"/>
    </row>
    <row r="62" spans="1:6">
      <c r="A62" s="13">
        <v>61</v>
      </c>
      <c r="B62" s="14" t="s">
        <v>49</v>
      </c>
      <c r="C62" s="47">
        <v>2.27799</v>
      </c>
      <c r="D62" s="27"/>
      <c r="F62" s="27"/>
    </row>
    <row r="63" spans="1:6">
      <c r="A63" s="13">
        <v>62</v>
      </c>
      <c r="B63" s="14" t="s">
        <v>49</v>
      </c>
      <c r="C63" s="47">
        <v>2.27799</v>
      </c>
      <c r="D63" s="27"/>
      <c r="F63" s="27"/>
    </row>
    <row r="64" spans="1:6">
      <c r="A64" s="13">
        <v>63</v>
      </c>
      <c r="B64" s="14" t="s">
        <v>49</v>
      </c>
      <c r="C64" s="47">
        <v>2.27799</v>
      </c>
      <c r="D64" s="27"/>
      <c r="F64" s="27"/>
    </row>
    <row r="65" spans="1:6">
      <c r="A65" s="13">
        <v>64</v>
      </c>
      <c r="B65" s="14" t="s">
        <v>50</v>
      </c>
      <c r="C65" s="47">
        <v>1.33175</v>
      </c>
      <c r="D65" s="27"/>
      <c r="E65" s="27"/>
      <c r="F65" s="27"/>
    </row>
    <row r="66" spans="1:6">
      <c r="A66" s="13">
        <v>65</v>
      </c>
      <c r="B66" s="14" t="s">
        <v>50</v>
      </c>
      <c r="C66" s="47">
        <v>1.33175</v>
      </c>
      <c r="D66" s="27"/>
      <c r="E66" s="27"/>
      <c r="F66" s="27"/>
    </row>
    <row r="67" spans="1:6">
      <c r="A67" s="13">
        <v>66</v>
      </c>
      <c r="B67" s="14" t="s">
        <v>50</v>
      </c>
      <c r="C67" s="47">
        <v>1.33175</v>
      </c>
      <c r="D67" s="27"/>
      <c r="E67" s="27"/>
      <c r="F67" s="27"/>
    </row>
    <row r="68" spans="1:6">
      <c r="A68" s="13">
        <v>67</v>
      </c>
      <c r="B68" s="14" t="s">
        <v>51</v>
      </c>
      <c r="C68" s="47">
        <v>0.41749799999999998</v>
      </c>
      <c r="D68" s="27"/>
      <c r="E68" s="48"/>
      <c r="F68" s="27"/>
    </row>
    <row r="69" spans="1:6">
      <c r="A69" s="13">
        <v>68</v>
      </c>
      <c r="B69" s="14" t="s">
        <v>51</v>
      </c>
      <c r="C69" s="47">
        <v>0.41749799999999998</v>
      </c>
      <c r="D69" s="27"/>
      <c r="E69" s="48"/>
      <c r="F69" s="27"/>
    </row>
    <row r="70" spans="1:6">
      <c r="A70" s="13">
        <v>69</v>
      </c>
      <c r="B70" s="14" t="s">
        <v>52</v>
      </c>
      <c r="C70" s="47">
        <v>1.2448999999999999</v>
      </c>
      <c r="D70" s="27"/>
      <c r="E70" s="27"/>
      <c r="F70" s="27"/>
    </row>
    <row r="71" spans="1:6">
      <c r="A71" s="13">
        <v>70</v>
      </c>
      <c r="B71" s="14" t="s">
        <v>52</v>
      </c>
      <c r="C71" s="47">
        <v>1.2448999999999999</v>
      </c>
      <c r="D71" s="27"/>
      <c r="E71" s="27"/>
      <c r="F71" s="27"/>
    </row>
    <row r="72" spans="1:6">
      <c r="A72" s="13">
        <v>71</v>
      </c>
      <c r="B72" s="14" t="s">
        <v>52</v>
      </c>
      <c r="C72" s="47">
        <v>1.2448999999999999</v>
      </c>
      <c r="D72" s="27"/>
      <c r="E72" s="27"/>
      <c r="F72" s="27"/>
    </row>
    <row r="73" spans="1:6">
      <c r="A73" s="13">
        <v>72</v>
      </c>
      <c r="B73" s="14" t="s">
        <v>53</v>
      </c>
      <c r="C73" s="47">
        <v>1.6620400000000002</v>
      </c>
      <c r="D73" s="27"/>
      <c r="E73" s="27"/>
      <c r="F73" s="27"/>
    </row>
    <row r="74" spans="1:6">
      <c r="A74" s="13">
        <v>73</v>
      </c>
      <c r="B74" s="14" t="s">
        <v>53</v>
      </c>
      <c r="C74" s="47">
        <v>1.6620400000000002</v>
      </c>
      <c r="D74" s="27"/>
      <c r="E74" s="27"/>
      <c r="F74" s="27"/>
    </row>
    <row r="75" spans="1:6">
      <c r="A75" s="13">
        <v>74</v>
      </c>
      <c r="B75" s="14" t="s">
        <v>53</v>
      </c>
      <c r="C75" s="47">
        <v>1.6620400000000002</v>
      </c>
      <c r="D75" s="27"/>
      <c r="E75" s="27"/>
      <c r="F75" s="27"/>
    </row>
    <row r="76" spans="1:6">
      <c r="A76" s="13">
        <v>75</v>
      </c>
      <c r="B76" s="14" t="s">
        <v>54</v>
      </c>
      <c r="C76" s="47">
        <v>0.68015499999999995</v>
      </c>
      <c r="D76" s="27"/>
      <c r="E76" s="48"/>
      <c r="F76" s="27"/>
    </row>
    <row r="77" spans="1:6">
      <c r="A77" s="13">
        <v>76</v>
      </c>
      <c r="B77" s="14" t="s">
        <v>54</v>
      </c>
      <c r="C77" s="47">
        <v>0.68015499999999995</v>
      </c>
      <c r="D77" s="27"/>
      <c r="E77" s="48"/>
      <c r="F77" s="27"/>
    </row>
    <row r="78" spans="1:6">
      <c r="A78" s="13">
        <v>77</v>
      </c>
      <c r="B78" s="14" t="s">
        <v>54</v>
      </c>
      <c r="C78" s="47">
        <v>0.68015499999999995</v>
      </c>
      <c r="D78" s="27"/>
      <c r="E78" s="48"/>
      <c r="F78" s="27"/>
    </row>
    <row r="79" spans="1:6">
      <c r="A79" s="13">
        <v>78</v>
      </c>
      <c r="B79" s="14" t="s">
        <v>54</v>
      </c>
      <c r="C79" s="47">
        <v>0.68015499999999995</v>
      </c>
      <c r="D79" s="27"/>
      <c r="E79" s="48"/>
      <c r="F79" s="27"/>
    </row>
    <row r="80" spans="1:6">
      <c r="A80" s="13">
        <v>79</v>
      </c>
      <c r="B80" s="14" t="s">
        <v>55</v>
      </c>
      <c r="C80" s="47">
        <v>2.9314500000000003</v>
      </c>
      <c r="D80" s="27"/>
      <c r="E80" s="27"/>
      <c r="F80" s="27"/>
    </row>
    <row r="81" spans="1:6">
      <c r="A81" s="13">
        <v>80</v>
      </c>
      <c r="B81" s="14" t="s">
        <v>56</v>
      </c>
      <c r="C81" s="47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7">
        <v>5.6126399999999999</v>
      </c>
      <c r="D82" s="27"/>
      <c r="E82" s="27"/>
      <c r="F82" s="27"/>
    </row>
    <row r="83" spans="1:6">
      <c r="A83" s="13">
        <v>82</v>
      </c>
      <c r="B83" s="14" t="s">
        <v>57</v>
      </c>
      <c r="C83" s="47">
        <v>5.6126399999999999</v>
      </c>
      <c r="D83" s="27"/>
      <c r="E83" s="27"/>
      <c r="F83" s="27"/>
    </row>
    <row r="84" spans="1:6">
      <c r="A84" s="13">
        <v>83</v>
      </c>
      <c r="B84" s="14" t="s">
        <v>57</v>
      </c>
      <c r="C84" s="47">
        <v>5.6126399999999999</v>
      </c>
      <c r="D84" s="27"/>
      <c r="E84" s="27"/>
      <c r="F84" s="27"/>
    </row>
    <row r="85" spans="1:6">
      <c r="A85" s="13">
        <v>84</v>
      </c>
      <c r="B85" s="14" t="s">
        <v>58</v>
      </c>
      <c r="C85" s="47">
        <v>1.10127</v>
      </c>
      <c r="D85" s="27"/>
      <c r="E85" s="27"/>
      <c r="F85" s="27"/>
    </row>
    <row r="86" spans="1:6">
      <c r="A86" s="13">
        <v>85</v>
      </c>
      <c r="B86" s="14" t="s">
        <v>58</v>
      </c>
      <c r="C86" s="47">
        <v>1.10127</v>
      </c>
      <c r="D86" s="27"/>
      <c r="E86" s="27"/>
      <c r="F86" s="27"/>
    </row>
    <row r="87" spans="1:6">
      <c r="A87" s="13">
        <v>86</v>
      </c>
      <c r="B87" s="14" t="s">
        <v>58</v>
      </c>
      <c r="C87" s="47">
        <v>1.10127</v>
      </c>
      <c r="D87" s="27"/>
      <c r="E87" s="27"/>
      <c r="F87" s="27"/>
    </row>
    <row r="88" spans="1:6">
      <c r="A88" s="13">
        <v>87</v>
      </c>
      <c r="B88" s="14" t="s">
        <v>58</v>
      </c>
      <c r="C88" s="47">
        <v>1.10127</v>
      </c>
      <c r="D88" s="27"/>
      <c r="E88" s="27"/>
      <c r="F88" s="27"/>
    </row>
    <row r="89" spans="1:6">
      <c r="A89" s="13">
        <v>88</v>
      </c>
      <c r="B89" s="14" t="s">
        <v>59</v>
      </c>
      <c r="C89" s="47">
        <v>32.06324</v>
      </c>
      <c r="D89" s="27"/>
      <c r="E89" s="27"/>
      <c r="F89" s="27"/>
    </row>
    <row r="90" spans="1:6">
      <c r="A90" s="13">
        <v>89</v>
      </c>
      <c r="B90" s="14" t="s">
        <v>60</v>
      </c>
      <c r="C90" s="47">
        <v>1.91225</v>
      </c>
      <c r="D90" s="27"/>
      <c r="E90" s="27"/>
      <c r="F90" s="27"/>
    </row>
    <row r="91" spans="1:6">
      <c r="A91" s="13">
        <v>90</v>
      </c>
      <c r="B91" s="14" t="s">
        <v>61</v>
      </c>
      <c r="C91" s="47">
        <v>21.071439999999999</v>
      </c>
      <c r="D91" s="27"/>
      <c r="E91" s="27"/>
      <c r="F91" s="27"/>
    </row>
    <row r="92" spans="1:6">
      <c r="A92" s="13">
        <v>91</v>
      </c>
      <c r="B92" s="14" t="s">
        <v>62</v>
      </c>
      <c r="C92" s="47">
        <v>2.8986099999999997</v>
      </c>
      <c r="D92" s="27"/>
      <c r="E92" s="27"/>
      <c r="F92" s="27"/>
    </row>
    <row r="93" spans="1:6">
      <c r="A93" s="13">
        <v>92</v>
      </c>
      <c r="B93" s="14" t="s">
        <v>62</v>
      </c>
      <c r="C93" s="47">
        <v>2.8986099999999997</v>
      </c>
      <c r="D93" s="27"/>
      <c r="E93" s="27"/>
      <c r="F93" s="27"/>
    </row>
    <row r="94" spans="1:6">
      <c r="A94" s="13"/>
      <c r="B94" s="38"/>
      <c r="C94" s="38"/>
    </row>
    <row r="95" spans="1:6">
      <c r="A95" s="13"/>
      <c r="B95" s="38"/>
      <c r="C95" s="38"/>
    </row>
    <row r="96" spans="1:6">
      <c r="A96" s="13"/>
      <c r="B96" s="38"/>
    </row>
    <row r="97" spans="1:2">
      <c r="A97" s="13"/>
      <c r="B97" s="38"/>
    </row>
    <row r="98" spans="1:2">
      <c r="A98" s="13"/>
      <c r="B98" s="38"/>
    </row>
    <row r="99" spans="1:2">
      <c r="A99" s="13"/>
      <c r="B99" s="38"/>
    </row>
    <row r="100" spans="1:2">
      <c r="A100" s="13"/>
      <c r="B100" s="38"/>
    </row>
    <row r="101" spans="1:2">
      <c r="A101" s="13"/>
      <c r="B101" s="38"/>
    </row>
    <row r="102" spans="1:2">
      <c r="A102" s="13"/>
      <c r="B102" s="38"/>
    </row>
    <row r="103" spans="1:2">
      <c r="A103" s="13"/>
      <c r="B103" s="38"/>
    </row>
    <row r="104" spans="1:2">
      <c r="A104" s="13"/>
      <c r="B104" s="38"/>
    </row>
    <row r="105" spans="1:2">
      <c r="A105" s="13"/>
      <c r="B105" s="38"/>
    </row>
    <row r="106" spans="1:2">
      <c r="A106" s="13"/>
      <c r="B106" s="38"/>
    </row>
    <row r="107" spans="1:2">
      <c r="A107" s="13"/>
      <c r="B107" s="38"/>
    </row>
    <row r="108" spans="1:2">
      <c r="A108" s="13"/>
      <c r="B108" s="38"/>
    </row>
    <row r="109" spans="1:2">
      <c r="A109" s="13"/>
      <c r="B109" s="38"/>
    </row>
    <row r="110" spans="1:2">
      <c r="A110" s="13"/>
      <c r="B110" s="38"/>
    </row>
    <row r="111" spans="1:2">
      <c r="A111" s="13"/>
      <c r="B111" s="38"/>
    </row>
    <row r="112" spans="1:2">
      <c r="A112" s="13"/>
      <c r="B112" s="38"/>
    </row>
    <row r="113" spans="1:2">
      <c r="A113" s="13"/>
      <c r="B113" s="38"/>
    </row>
    <row r="114" spans="1:2">
      <c r="A114" s="13"/>
      <c r="B114" s="38"/>
    </row>
    <row r="115" spans="1:2">
      <c r="A115" s="13"/>
      <c r="B115" s="38"/>
    </row>
    <row r="116" spans="1:2">
      <c r="A116" s="13"/>
      <c r="B116" s="38"/>
    </row>
    <row r="117" spans="1:2">
      <c r="A117" s="13"/>
      <c r="B117" s="38"/>
    </row>
    <row r="118" spans="1:2">
      <c r="A118" s="13"/>
      <c r="B118" s="38"/>
    </row>
    <row r="119" spans="1:2">
      <c r="A119" s="13"/>
      <c r="B119" s="38"/>
    </row>
    <row r="120" spans="1:2">
      <c r="A120" s="13"/>
      <c r="B120" s="38"/>
    </row>
    <row r="121" spans="1:2">
      <c r="A121" s="13"/>
      <c r="B121" s="38"/>
    </row>
    <row r="122" spans="1:2">
      <c r="A122" s="13"/>
      <c r="B122" s="38"/>
    </row>
    <row r="123" spans="1:2">
      <c r="A123" s="13"/>
      <c r="B123" s="38"/>
    </row>
    <row r="124" spans="1:2">
      <c r="A124" s="13"/>
      <c r="B124" s="38"/>
    </row>
    <row r="125" spans="1:2">
      <c r="A125" s="13"/>
      <c r="B125" s="38"/>
    </row>
    <row r="126" spans="1:2">
      <c r="A126" s="13"/>
      <c r="B126" s="38"/>
    </row>
    <row r="127" spans="1:2">
      <c r="A127" s="13"/>
    </row>
    <row r="128" spans="1:2">
      <c r="A128" s="13"/>
    </row>
    <row r="129" spans="1:3">
      <c r="A129" s="13"/>
      <c r="C129" s="38"/>
    </row>
    <row r="130" spans="1:3">
      <c r="A130" s="13"/>
      <c r="C130" s="38"/>
    </row>
    <row r="131" spans="1:3">
      <c r="A131" s="13"/>
      <c r="C131" s="38"/>
    </row>
    <row r="132" spans="1:3">
      <c r="A132" s="13"/>
      <c r="C132" s="38"/>
    </row>
    <row r="133" spans="1:3">
      <c r="A133" s="13"/>
      <c r="C133" s="38"/>
    </row>
    <row r="134" spans="1:3">
      <c r="A134" s="13"/>
      <c r="C134" s="38"/>
    </row>
    <row r="135" spans="1:3">
      <c r="A135" s="13"/>
      <c r="C135" s="38"/>
    </row>
    <row r="136" spans="1:3">
      <c r="A136" s="13"/>
      <c r="C136" s="38"/>
    </row>
    <row r="137" spans="1:3">
      <c r="A137" s="13"/>
      <c r="C137" s="38"/>
    </row>
    <row r="138" spans="1:3">
      <c r="A138" s="13"/>
      <c r="C138" s="38"/>
    </row>
    <row r="139" spans="1:3">
      <c r="A139" s="13"/>
      <c r="C139" s="38"/>
    </row>
    <row r="140" spans="1:3">
      <c r="A140" s="13"/>
      <c r="C140" s="38"/>
    </row>
    <row r="141" spans="1:3">
      <c r="A141" s="13"/>
      <c r="C141" s="38"/>
    </row>
    <row r="142" spans="1:3">
      <c r="A142" s="13"/>
      <c r="C142" s="38"/>
    </row>
    <row r="143" spans="1:3">
      <c r="A143" s="13"/>
      <c r="C143" s="38"/>
    </row>
    <row r="144" spans="1:3">
      <c r="A144" s="13"/>
      <c r="C144" s="38"/>
    </row>
    <row r="145" spans="1:3">
      <c r="A145" s="13"/>
      <c r="C145" s="38"/>
    </row>
    <row r="146" spans="1:3">
      <c r="A146" s="13"/>
      <c r="C146" s="38"/>
    </row>
    <row r="147" spans="1:3">
      <c r="A147" s="13"/>
      <c r="C147" s="38"/>
    </row>
    <row r="148" spans="1:3">
      <c r="A148" s="13"/>
      <c r="C148" s="38"/>
    </row>
    <row r="149" spans="1:3">
      <c r="A149" s="13"/>
      <c r="C149" s="38"/>
    </row>
    <row r="150" spans="1:3">
      <c r="A150" s="13"/>
      <c r="C150" s="38"/>
    </row>
    <row r="151" spans="1:3">
      <c r="A151" s="13"/>
      <c r="C151" s="38"/>
    </row>
    <row r="152" spans="1:3">
      <c r="A152" s="13"/>
      <c r="C152" s="38"/>
    </row>
    <row r="153" spans="1:3">
      <c r="A153" s="13"/>
      <c r="C153" s="38"/>
    </row>
    <row r="154" spans="1:3">
      <c r="A154" s="13"/>
      <c r="C154" s="38"/>
    </row>
    <row r="155" spans="1:3">
      <c r="A155" s="13"/>
      <c r="C155" s="38"/>
    </row>
    <row r="156" spans="1:3">
      <c r="A156" s="13"/>
      <c r="C156" s="38"/>
    </row>
    <row r="157" spans="1:3">
      <c r="A157" s="13"/>
      <c r="C157" s="38"/>
    </row>
    <row r="158" spans="1:3">
      <c r="A158" s="13"/>
      <c r="C158" s="38"/>
    </row>
    <row r="159" spans="1:3">
      <c r="A159" s="13"/>
      <c r="C159" s="38"/>
    </row>
    <row r="160" spans="1:3">
      <c r="A160" s="13"/>
      <c r="C160" s="38"/>
    </row>
    <row r="161" spans="1:3">
      <c r="A161" s="13"/>
      <c r="C161" s="38"/>
    </row>
    <row r="162" spans="1:3">
      <c r="A162" s="13"/>
      <c r="C162" s="38"/>
    </row>
    <row r="163" spans="1:3">
      <c r="A163" s="13"/>
      <c r="C163" s="38"/>
    </row>
    <row r="164" spans="1:3">
      <c r="A164" s="13"/>
      <c r="C164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7"/>
  <sheetViews>
    <sheetView zoomScaleNormal="100" workbookViewId="0">
      <selection activeCell="H16" sqref="H16"/>
    </sheetView>
  </sheetViews>
  <sheetFormatPr defaultRowHeight="15"/>
  <cols>
    <col min="1" max="1" width="29" style="28" customWidth="1"/>
    <col min="2" max="3" width="9.140625" style="28"/>
    <col min="4" max="4" width="9.5703125" style="28" bestFit="1" customWidth="1"/>
  </cols>
  <sheetData>
    <row r="1" spans="1:9">
      <c r="A1" s="24" t="s">
        <v>18</v>
      </c>
      <c r="B1" s="55" t="s">
        <v>7</v>
      </c>
      <c r="C1" s="55"/>
      <c r="D1" s="55"/>
      <c r="F1" s="27"/>
    </row>
    <row r="2" spans="1:9">
      <c r="A2" s="24"/>
      <c r="B2" s="24" t="s">
        <v>4</v>
      </c>
      <c r="C2" s="24" t="s">
        <v>5</v>
      </c>
      <c r="D2" s="24" t="s">
        <v>6</v>
      </c>
      <c r="F2" s="27"/>
    </row>
    <row r="3" spans="1:9">
      <c r="A3" s="28" t="s">
        <v>106</v>
      </c>
      <c r="B3" s="47">
        <v>4.4711999999999996</v>
      </c>
      <c r="C3" s="47">
        <v>72.771900000000002</v>
      </c>
      <c r="D3" s="27">
        <v>9.4367999999999999</v>
      </c>
      <c r="E3" s="27"/>
      <c r="F3" s="27"/>
      <c r="G3" s="27"/>
      <c r="H3" s="27"/>
    </row>
    <row r="4" spans="1:9">
      <c r="A4" s="28" t="s">
        <v>175</v>
      </c>
      <c r="B4" s="47">
        <v>-67.189099999999996</v>
      </c>
      <c r="C4" s="47">
        <v>-65.400000000000006</v>
      </c>
      <c r="D4" s="27">
        <v>-106.4012</v>
      </c>
      <c r="E4" s="27"/>
      <c r="F4" s="27"/>
      <c r="G4" s="27"/>
      <c r="H4" s="27"/>
      <c r="I4" s="27"/>
    </row>
    <row r="5" spans="1:9">
      <c r="A5" s="28" t="s">
        <v>107</v>
      </c>
      <c r="B5" s="47">
        <v>9.0340000000000007</v>
      </c>
      <c r="C5" s="47">
        <v>72.037400000000005</v>
      </c>
      <c r="D5" s="27">
        <v>13.4453</v>
      </c>
      <c r="E5" s="27"/>
      <c r="F5" s="27"/>
      <c r="G5" s="27"/>
      <c r="H5" s="27"/>
    </row>
    <row r="6" spans="1:9">
      <c r="A6" s="28" t="s">
        <v>176</v>
      </c>
      <c r="B6" s="47">
        <v>-67.739400000000003</v>
      </c>
      <c r="C6" s="47">
        <v>-84.4</v>
      </c>
      <c r="D6" s="27">
        <v>-108.05240000000001</v>
      </c>
      <c r="E6" s="27"/>
      <c r="F6" s="27"/>
      <c r="G6" s="27"/>
      <c r="H6" s="27"/>
      <c r="I6" s="27"/>
    </row>
    <row r="7" spans="1:9">
      <c r="A7" s="28" t="s">
        <v>108</v>
      </c>
      <c r="B7" s="47">
        <v>7.9638</v>
      </c>
      <c r="C7" s="47">
        <v>76.596699999999998</v>
      </c>
      <c r="D7" s="27">
        <v>6.7046000000000001</v>
      </c>
      <c r="E7" s="27"/>
      <c r="F7" s="27"/>
      <c r="G7" s="27"/>
      <c r="H7" s="27"/>
    </row>
    <row r="8" spans="1:9">
      <c r="A8" s="28" t="s">
        <v>322</v>
      </c>
      <c r="B8" s="47">
        <v>-60.034300000000002</v>
      </c>
      <c r="C8" s="47">
        <v>-27.4</v>
      </c>
      <c r="D8" s="27">
        <v>-97.595299999999995</v>
      </c>
      <c r="E8" s="27"/>
      <c r="F8" s="27"/>
      <c r="G8" s="27"/>
      <c r="H8" s="27"/>
      <c r="I8" s="27"/>
    </row>
    <row r="9" spans="1:9">
      <c r="A9" s="28" t="s">
        <v>110</v>
      </c>
      <c r="B9" s="47">
        <v>12.933400000000001</v>
      </c>
      <c r="C9" s="47">
        <v>75.560500000000005</v>
      </c>
      <c r="D9" s="27">
        <v>10.3499</v>
      </c>
      <c r="E9" s="27"/>
      <c r="F9" s="27"/>
      <c r="G9" s="27"/>
      <c r="H9" s="27"/>
    </row>
    <row r="10" spans="1:9">
      <c r="A10" s="28" t="s">
        <v>109</v>
      </c>
      <c r="B10" s="47">
        <v>-63.886899999999997</v>
      </c>
      <c r="C10" s="47">
        <v>-46.4</v>
      </c>
      <c r="D10" s="27">
        <v>-103.099</v>
      </c>
      <c r="E10" s="27"/>
      <c r="F10" s="27"/>
      <c r="G10" s="27"/>
      <c r="H10" s="27"/>
      <c r="I10" s="27"/>
    </row>
    <row r="11" spans="1:9">
      <c r="A11" s="28" t="s">
        <v>112</v>
      </c>
      <c r="B11" s="47">
        <v>11.818099999999999</v>
      </c>
      <c r="C11" s="47">
        <v>80.405000000000001</v>
      </c>
      <c r="D11" s="27">
        <v>4.2564000000000002</v>
      </c>
      <c r="E11" s="27"/>
      <c r="F11" s="27"/>
      <c r="G11" s="27"/>
      <c r="H11" s="27"/>
    </row>
    <row r="12" spans="1:9">
      <c r="A12" s="28" t="s">
        <v>111</v>
      </c>
      <c r="B12" s="47">
        <v>-54.530500000000004</v>
      </c>
      <c r="C12" s="47">
        <v>11.6</v>
      </c>
      <c r="D12" s="27">
        <v>-91.541200000000003</v>
      </c>
      <c r="E12" s="27"/>
      <c r="F12" s="27"/>
      <c r="G12" s="27"/>
      <c r="H12" s="27"/>
      <c r="I12" s="27"/>
    </row>
    <row r="13" spans="1:9">
      <c r="A13" s="28" t="s">
        <v>114</v>
      </c>
      <c r="B13" s="47">
        <v>16.888500000000001</v>
      </c>
      <c r="C13" s="47">
        <v>78.740499999999997</v>
      </c>
      <c r="D13" s="27">
        <v>7.2880000000000003</v>
      </c>
      <c r="E13" s="27"/>
      <c r="F13" s="27"/>
      <c r="G13" s="27"/>
      <c r="H13" s="27"/>
    </row>
    <row r="14" spans="1:9">
      <c r="A14" s="28" t="s">
        <v>113</v>
      </c>
      <c r="B14" s="47">
        <v>-57.832799999999999</v>
      </c>
      <c r="C14" s="47">
        <v>-8.4</v>
      </c>
      <c r="D14" s="27">
        <v>-95.393799999999999</v>
      </c>
      <c r="E14" s="27"/>
      <c r="F14" s="27"/>
      <c r="G14" s="27"/>
      <c r="H14" s="27"/>
      <c r="I14" s="27"/>
    </row>
    <row r="15" spans="1:9">
      <c r="A15" s="28" t="s">
        <v>116</v>
      </c>
      <c r="B15" s="47">
        <v>24.748999999999999</v>
      </c>
      <c r="C15" s="47">
        <v>86.6</v>
      </c>
      <c r="D15" s="27">
        <v>-4.8761000000000001</v>
      </c>
      <c r="E15" s="27"/>
      <c r="F15" s="27"/>
      <c r="G15" s="27"/>
    </row>
    <row r="16" spans="1:9">
      <c r="A16" s="28" t="s">
        <v>115</v>
      </c>
      <c r="B16" s="47">
        <v>-61.3718</v>
      </c>
      <c r="C16" s="47">
        <v>-45.4</v>
      </c>
      <c r="D16" s="27">
        <v>-102.66800000000001</v>
      </c>
      <c r="E16" s="27"/>
      <c r="F16" s="27"/>
      <c r="G16" s="27"/>
      <c r="H16" s="27"/>
      <c r="I16" s="27"/>
    </row>
    <row r="17" spans="1:10">
      <c r="A17" s="28" t="s">
        <v>177</v>
      </c>
      <c r="B17" s="47">
        <v>26.76</v>
      </c>
      <c r="C17" s="47">
        <v>86.6</v>
      </c>
      <c r="D17" s="27">
        <v>-2.8651</v>
      </c>
      <c r="E17" s="27"/>
      <c r="F17" s="27"/>
      <c r="G17" s="27"/>
      <c r="H17" s="27"/>
    </row>
    <row r="18" spans="1:10">
      <c r="A18" s="28" t="s">
        <v>117</v>
      </c>
      <c r="B18" s="47">
        <v>-64.422700000000006</v>
      </c>
      <c r="C18" s="47">
        <v>-58.4</v>
      </c>
      <c r="D18" s="27">
        <v>-103.8883</v>
      </c>
      <c r="E18" s="27"/>
      <c r="F18" s="27"/>
      <c r="G18" s="27"/>
      <c r="H18" s="27"/>
      <c r="I18" s="27"/>
    </row>
    <row r="19" spans="1:10">
      <c r="A19" s="28" t="s">
        <v>119</v>
      </c>
      <c r="B19" s="47">
        <v>28.324100000000001</v>
      </c>
      <c r="C19" s="47">
        <v>86.6</v>
      </c>
      <c r="D19" s="27">
        <v>-1.0775999999999999</v>
      </c>
      <c r="E19" s="27"/>
      <c r="F19" s="27"/>
      <c r="G19" s="27"/>
      <c r="H19" s="27"/>
    </row>
    <row r="20" spans="1:10">
      <c r="A20" s="28" t="s">
        <v>118</v>
      </c>
      <c r="B20" s="47">
        <v>-64.422700000000006</v>
      </c>
      <c r="C20" s="47">
        <v>-71.400000000000006</v>
      </c>
      <c r="D20" s="27">
        <v>-106.32899999999999</v>
      </c>
      <c r="E20" s="27"/>
      <c r="F20" s="27"/>
      <c r="G20" s="27"/>
      <c r="H20" s="27"/>
      <c r="I20" s="27"/>
    </row>
    <row r="21" spans="1:10">
      <c r="A21" s="28" t="s">
        <v>121</v>
      </c>
      <c r="B21" s="47">
        <v>29.441400000000002</v>
      </c>
      <c r="C21" s="47">
        <v>86.6</v>
      </c>
      <c r="D21" s="27">
        <v>0.93340000000000001</v>
      </c>
      <c r="E21" s="27"/>
      <c r="F21" s="27"/>
      <c r="G21" s="27"/>
      <c r="H21" s="27"/>
    </row>
    <row r="22" spans="1:10">
      <c r="A22" s="28" t="s">
        <v>120</v>
      </c>
      <c r="B22" s="47">
        <v>-66.863399999999999</v>
      </c>
      <c r="C22" s="47">
        <v>-84.4</v>
      </c>
      <c r="D22" s="27">
        <v>-108.1596</v>
      </c>
      <c r="E22" s="27"/>
      <c r="F22" s="27"/>
      <c r="G22" s="27"/>
      <c r="H22" s="27"/>
      <c r="I22" s="27"/>
    </row>
    <row r="23" spans="1:10">
      <c r="A23" s="28" t="s">
        <v>178</v>
      </c>
      <c r="B23" s="47">
        <v>30.111699999999999</v>
      </c>
      <c r="C23" s="47">
        <v>86.6</v>
      </c>
      <c r="D23" s="27">
        <v>3.3913000000000002</v>
      </c>
      <c r="E23" s="27"/>
      <c r="F23" s="27"/>
      <c r="G23" s="27"/>
      <c r="H23" s="27"/>
    </row>
    <row r="24" spans="1:10">
      <c r="A24" s="28" t="s">
        <v>122</v>
      </c>
      <c r="B24" s="47">
        <v>-65.643100000000004</v>
      </c>
      <c r="C24" s="47">
        <v>-97.4</v>
      </c>
      <c r="D24" s="27">
        <v>-109.9901</v>
      </c>
      <c r="E24" s="27"/>
      <c r="F24" s="27"/>
      <c r="G24" s="27"/>
      <c r="H24" s="27"/>
      <c r="I24" s="27"/>
    </row>
    <row r="25" spans="1:10">
      <c r="A25" s="28" t="s">
        <v>179</v>
      </c>
      <c r="B25" s="47">
        <v>30.335100000000001</v>
      </c>
      <c r="C25" s="47">
        <v>86.6</v>
      </c>
      <c r="D25" s="27">
        <v>6.5194999999999999</v>
      </c>
      <c r="E25" s="27"/>
      <c r="F25" s="27"/>
      <c r="G25" s="27"/>
      <c r="H25" s="27"/>
    </row>
    <row r="26" spans="1:10">
      <c r="A26" s="28" t="s">
        <v>123</v>
      </c>
      <c r="B26" s="47">
        <v>-66.253299999999996</v>
      </c>
      <c r="C26" s="47">
        <v>-111.3621</v>
      </c>
      <c r="D26" s="47">
        <v>-111.2105</v>
      </c>
      <c r="E26" s="27"/>
      <c r="F26" s="27"/>
      <c r="G26" s="27"/>
      <c r="H26" s="27"/>
      <c r="I26" s="27"/>
      <c r="J26" s="27"/>
    </row>
    <row r="27" spans="1:10">
      <c r="A27" s="28" t="s">
        <v>125</v>
      </c>
      <c r="B27" s="47">
        <v>-36.693800000000003</v>
      </c>
      <c r="C27" s="47">
        <v>40.971800000000002</v>
      </c>
      <c r="D27" s="27">
        <v>-1.8131999999999999</v>
      </c>
      <c r="E27" s="27"/>
      <c r="F27" s="27"/>
      <c r="G27" s="27"/>
      <c r="H27" s="27"/>
      <c r="I27" s="27"/>
    </row>
    <row r="28" spans="1:10">
      <c r="A28" s="28" t="s">
        <v>124</v>
      </c>
      <c r="B28" s="47">
        <v>-76.519800000000004</v>
      </c>
      <c r="C28" s="47">
        <v>-180.3621</v>
      </c>
      <c r="D28" s="47">
        <v>-130.11170000000001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47">
        <v>-47.552500000000002</v>
      </c>
      <c r="C29" s="47">
        <v>36.094099999999997</v>
      </c>
      <c r="D29" s="27">
        <v>-10.4445</v>
      </c>
      <c r="E29" s="27"/>
      <c r="F29" s="27"/>
      <c r="G29" s="27"/>
      <c r="H29" s="27"/>
      <c r="I29" s="27"/>
    </row>
    <row r="30" spans="1:10">
      <c r="A30" s="28" t="s">
        <v>126</v>
      </c>
      <c r="B30" s="47">
        <v>-76.519800000000004</v>
      </c>
      <c r="C30" s="47">
        <v>-180.3621</v>
      </c>
      <c r="D30" s="47">
        <v>-130.11170000000001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47">
        <v>-59.228900000000003</v>
      </c>
      <c r="C31" s="47">
        <v>34.463799999999999</v>
      </c>
      <c r="D31" s="27">
        <v>-19.008299999999998</v>
      </c>
      <c r="E31" s="27"/>
      <c r="F31" s="27"/>
      <c r="G31" s="27"/>
      <c r="H31" s="27"/>
      <c r="I31" s="27"/>
    </row>
    <row r="32" spans="1:10">
      <c r="A32" s="28" t="s">
        <v>127</v>
      </c>
      <c r="B32" s="47">
        <v>-76.519800000000004</v>
      </c>
      <c r="C32" s="47">
        <v>-180.3621</v>
      </c>
      <c r="D32" s="47">
        <v>-130.11170000000001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47">
        <v>-26.7181</v>
      </c>
      <c r="C33" s="47">
        <v>44.264099999999999</v>
      </c>
      <c r="D33" s="27">
        <v>8.1652000000000005</v>
      </c>
      <c r="E33" s="27"/>
      <c r="F33" s="27"/>
      <c r="G33" s="27"/>
      <c r="H33" s="27"/>
      <c r="I33" s="27"/>
    </row>
    <row r="34" spans="1:10">
      <c r="A34" s="28" t="s">
        <v>183</v>
      </c>
      <c r="B34" s="47">
        <v>-72.446799999999996</v>
      </c>
      <c r="C34" s="47">
        <v>-62.195099999999996</v>
      </c>
      <c r="D34" s="47">
        <v>-109.2471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47">
        <v>-23.8066</v>
      </c>
      <c r="C35" s="47">
        <v>44.502600000000001</v>
      </c>
      <c r="D35" s="27">
        <v>2.7587999999999999</v>
      </c>
      <c r="E35" s="27"/>
      <c r="F35" s="27"/>
      <c r="G35" s="27"/>
      <c r="H35" s="27"/>
      <c r="I35" s="27"/>
    </row>
    <row r="36" spans="1:10">
      <c r="A36" s="28" t="s">
        <v>185</v>
      </c>
      <c r="B36" s="47">
        <v>-72.446799999999996</v>
      </c>
      <c r="C36" s="47">
        <v>-62.195099999999996</v>
      </c>
      <c r="D36" s="47">
        <v>-109.2471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47">
        <v>-21.965699999999998</v>
      </c>
      <c r="C37" s="47">
        <v>47.284599999999998</v>
      </c>
      <c r="D37" s="27">
        <v>11.7057</v>
      </c>
      <c r="E37" s="27"/>
      <c r="F37" s="27"/>
      <c r="G37" s="27"/>
      <c r="H37" s="27"/>
      <c r="I37" s="27"/>
    </row>
    <row r="38" spans="1:10">
      <c r="A38" s="28" t="s">
        <v>128</v>
      </c>
      <c r="B38" s="47">
        <v>-70.968299999999999</v>
      </c>
      <c r="C38" s="47">
        <v>-91.865300000000005</v>
      </c>
      <c r="D38" s="47">
        <v>-111.76690000000001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47">
        <v>-18.928799999999999</v>
      </c>
      <c r="C39" s="47">
        <v>47.612000000000002</v>
      </c>
      <c r="D39" s="27">
        <v>5.8876999999999997</v>
      </c>
      <c r="E39" s="27"/>
      <c r="F39" s="27"/>
      <c r="G39" s="27"/>
      <c r="H39" s="27"/>
      <c r="I39" s="27"/>
    </row>
    <row r="40" spans="1:10">
      <c r="A40" s="28" t="s">
        <v>188</v>
      </c>
      <c r="B40" s="47">
        <v>-70.968299999999999</v>
      </c>
      <c r="C40" s="47">
        <v>-91.865300000000005</v>
      </c>
      <c r="D40" s="47">
        <v>-111.76690000000001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47">
        <v>-17.392299999999999</v>
      </c>
      <c r="C41" s="47">
        <v>51.686700000000002</v>
      </c>
      <c r="D41" s="27">
        <v>14.098699999999999</v>
      </c>
      <c r="E41" s="27"/>
      <c r="F41" s="27"/>
      <c r="G41" s="27"/>
      <c r="H41" s="27"/>
      <c r="I41" s="27"/>
    </row>
    <row r="42" spans="1:10">
      <c r="A42" s="28" t="s">
        <v>190</v>
      </c>
      <c r="B42" s="47">
        <v>-76.859200000000001</v>
      </c>
      <c r="C42" s="47">
        <v>-122.3621</v>
      </c>
      <c r="D42" s="47">
        <v>-122.3051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47">
        <v>-15.589700000000001</v>
      </c>
      <c r="C43" s="47">
        <v>52.484200000000001</v>
      </c>
      <c r="D43" s="27">
        <v>8.1659000000000006</v>
      </c>
      <c r="E43" s="27"/>
      <c r="F43" s="27"/>
      <c r="G43" s="27"/>
      <c r="H43" s="27"/>
      <c r="I43" s="27"/>
    </row>
    <row r="44" spans="1:10">
      <c r="A44" s="28" t="s">
        <v>129</v>
      </c>
      <c r="B44" s="47">
        <v>-76.859200000000001</v>
      </c>
      <c r="C44" s="47">
        <v>-122.3621</v>
      </c>
      <c r="D44" s="47">
        <v>-122.3051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47">
        <v>8.4932999999999996</v>
      </c>
      <c r="C45" s="47">
        <v>70.396199999999993</v>
      </c>
      <c r="D45" s="27">
        <v>22.405999999999999</v>
      </c>
      <c r="E45" s="27"/>
      <c r="F45" s="27"/>
      <c r="G45" s="27"/>
      <c r="H45" s="27"/>
    </row>
    <row r="46" spans="1:10">
      <c r="A46" s="28" t="s">
        <v>130</v>
      </c>
      <c r="B46" s="47">
        <v>-67.589500000000001</v>
      </c>
      <c r="C46" s="47">
        <v>26.6</v>
      </c>
      <c r="D46" s="27">
        <v>-90.695800000000006</v>
      </c>
      <c r="E46" s="27"/>
      <c r="F46" s="27"/>
      <c r="G46" s="27"/>
      <c r="H46" s="27"/>
      <c r="I46" s="27"/>
    </row>
    <row r="47" spans="1:10">
      <c r="A47" s="28" t="s">
        <v>193</v>
      </c>
      <c r="B47" s="47">
        <v>1.2318</v>
      </c>
      <c r="C47" s="47">
        <v>65.559600000000003</v>
      </c>
      <c r="D47" s="27">
        <v>21.395900000000001</v>
      </c>
      <c r="E47" s="27"/>
      <c r="F47" s="27"/>
      <c r="G47" s="27"/>
      <c r="H47" s="27"/>
    </row>
    <row r="48" spans="1:10">
      <c r="A48" s="28" t="s">
        <v>194</v>
      </c>
      <c r="B48" s="47">
        <v>-69.930899999999994</v>
      </c>
      <c r="C48" s="47">
        <v>15.6</v>
      </c>
      <c r="D48" s="27">
        <v>-97.260900000000007</v>
      </c>
      <c r="E48" s="27"/>
      <c r="F48" s="27"/>
      <c r="G48" s="27"/>
      <c r="H48" s="27"/>
      <c r="I48" s="27"/>
    </row>
    <row r="49" spans="1:10">
      <c r="A49" s="28" t="s">
        <v>195</v>
      </c>
      <c r="B49" s="47">
        <v>-5.4203000000000001</v>
      </c>
      <c r="C49" s="47">
        <v>61.395699999999998</v>
      </c>
      <c r="D49" s="27">
        <v>18.406400000000001</v>
      </c>
      <c r="E49" s="27"/>
      <c r="F49" s="27"/>
      <c r="G49" s="27"/>
      <c r="H49" s="27"/>
    </row>
    <row r="50" spans="1:10">
      <c r="A50" s="28" t="s">
        <v>196</v>
      </c>
      <c r="B50" s="47">
        <v>-70.428399999999996</v>
      </c>
      <c r="C50" s="47">
        <v>3.6</v>
      </c>
      <c r="D50" s="27">
        <v>-99.997</v>
      </c>
      <c r="E50" s="27"/>
      <c r="F50" s="27"/>
      <c r="G50" s="27"/>
      <c r="H50" s="27"/>
      <c r="I50" s="27"/>
    </row>
    <row r="51" spans="1:10">
      <c r="A51" s="28" t="s">
        <v>197</v>
      </c>
      <c r="B51" s="47">
        <v>8.4932999999999996</v>
      </c>
      <c r="C51" s="47">
        <v>70.396199999999993</v>
      </c>
      <c r="D51" s="27">
        <v>22.405999999999999</v>
      </c>
      <c r="E51" s="27"/>
      <c r="F51" s="27"/>
      <c r="G51" s="27"/>
      <c r="H51" s="27"/>
    </row>
    <row r="52" spans="1:10">
      <c r="A52" s="28" t="s">
        <v>131</v>
      </c>
      <c r="B52" s="47">
        <v>-69.433400000000006</v>
      </c>
      <c r="C52" s="47">
        <v>-8.4</v>
      </c>
      <c r="D52" s="27">
        <v>-101.2406</v>
      </c>
      <c r="E52" s="27"/>
      <c r="F52" s="27"/>
      <c r="G52" s="27"/>
      <c r="H52" s="27"/>
      <c r="I52" s="27"/>
    </row>
    <row r="53" spans="1:10">
      <c r="A53" s="28" t="s">
        <v>198</v>
      </c>
      <c r="B53" s="47">
        <v>-70.739199999999997</v>
      </c>
      <c r="C53" s="47">
        <v>39.6</v>
      </c>
      <c r="D53" s="27">
        <v>-33.871699999999997</v>
      </c>
      <c r="E53" s="27"/>
      <c r="F53" s="27"/>
      <c r="G53" s="27"/>
      <c r="H53" s="27"/>
      <c r="I53" s="27"/>
    </row>
    <row r="54" spans="1:10">
      <c r="A54" s="28" t="s">
        <v>199</v>
      </c>
      <c r="B54" s="47">
        <v>-89.298400000000001</v>
      </c>
      <c r="C54" s="47">
        <v>-251.3621</v>
      </c>
      <c r="D54" s="47">
        <v>-165.67949999999999</v>
      </c>
      <c r="E54" s="27"/>
      <c r="F54" s="27"/>
      <c r="G54" s="27"/>
      <c r="H54" s="27"/>
      <c r="I54" s="27"/>
      <c r="J54" s="27"/>
    </row>
    <row r="55" spans="1:10">
      <c r="A55" s="28" t="s">
        <v>200</v>
      </c>
      <c r="B55" s="47">
        <v>-72.0852</v>
      </c>
      <c r="C55" s="47">
        <v>118.66970000000001</v>
      </c>
      <c r="D55" s="47">
        <v>-52.702199999999998</v>
      </c>
      <c r="E55" s="27"/>
      <c r="F55" s="27"/>
      <c r="G55" s="27"/>
      <c r="H55" s="27"/>
      <c r="I55" s="27"/>
      <c r="J55" s="27"/>
    </row>
    <row r="56" spans="1:10">
      <c r="A56" s="28" t="s">
        <v>201</v>
      </c>
      <c r="B56" s="47">
        <v>-51.895499999999998</v>
      </c>
      <c r="C56" s="47">
        <v>114.1716</v>
      </c>
      <c r="D56" s="47">
        <v>-93.144199999999998</v>
      </c>
      <c r="E56" s="27"/>
      <c r="F56" s="27"/>
      <c r="G56" s="27"/>
      <c r="H56" s="27"/>
      <c r="I56" s="27"/>
      <c r="J56" s="27"/>
    </row>
    <row r="57" spans="1:10">
      <c r="A57" s="28" t="s">
        <v>202</v>
      </c>
      <c r="B57" s="47">
        <v>-75.096100000000007</v>
      </c>
      <c r="C57" s="47">
        <v>125.50449999999999</v>
      </c>
      <c r="D57" s="47">
        <v>-46.673200000000001</v>
      </c>
      <c r="E57" s="27"/>
      <c r="F57" s="27"/>
      <c r="G57" s="27"/>
      <c r="H57" s="27"/>
      <c r="I57" s="27"/>
      <c r="J57" s="27"/>
    </row>
    <row r="58" spans="1:10">
      <c r="A58" s="28" t="s">
        <v>203</v>
      </c>
      <c r="B58" s="47">
        <v>-53.191800000000001</v>
      </c>
      <c r="C58" s="47">
        <v>114.4926</v>
      </c>
      <c r="D58" s="47">
        <v>-95.514200000000002</v>
      </c>
      <c r="E58" s="27"/>
      <c r="F58" s="27"/>
      <c r="G58" s="27"/>
      <c r="H58" s="27"/>
      <c r="I58" s="27"/>
      <c r="J58" s="27"/>
    </row>
    <row r="59" spans="1:10">
      <c r="A59" s="28" t="s">
        <v>204</v>
      </c>
      <c r="B59" s="47">
        <v>-119.5767</v>
      </c>
      <c r="C59" s="47">
        <v>146.5008</v>
      </c>
      <c r="D59" s="47">
        <v>-9.8726000000000003</v>
      </c>
      <c r="E59" s="27"/>
      <c r="F59" s="27"/>
      <c r="G59" s="27"/>
      <c r="H59" s="27"/>
      <c r="I59" s="27"/>
      <c r="J59" s="27"/>
    </row>
    <row r="60" spans="1:10">
      <c r="A60" s="28" t="s">
        <v>205</v>
      </c>
      <c r="B60" s="47">
        <v>-73.419600000000003</v>
      </c>
      <c r="C60" s="47">
        <v>32.462299999999999</v>
      </c>
      <c r="D60" s="27">
        <v>-110.43389999999999</v>
      </c>
      <c r="E60" s="27"/>
      <c r="F60" s="27"/>
      <c r="G60" s="27"/>
      <c r="H60" s="27"/>
      <c r="I60" s="27"/>
    </row>
    <row r="61" spans="1:10">
      <c r="A61" s="28" t="s">
        <v>132</v>
      </c>
      <c r="B61" s="47">
        <v>-125.1923</v>
      </c>
      <c r="C61" s="47">
        <v>136.84469999999999</v>
      </c>
      <c r="D61" s="47">
        <v>-7.0937000000000001</v>
      </c>
      <c r="E61" s="27"/>
      <c r="F61" s="27"/>
      <c r="G61" s="27"/>
      <c r="H61" s="27"/>
      <c r="I61" s="27"/>
      <c r="J61" s="27"/>
    </row>
    <row r="62" spans="1:10">
      <c r="A62" s="28" t="s">
        <v>206</v>
      </c>
      <c r="B62" s="47">
        <v>-73.926500000000004</v>
      </c>
      <c r="C62" s="47">
        <v>17.177099999999999</v>
      </c>
      <c r="D62" s="27">
        <v>-113.49720000000001</v>
      </c>
      <c r="E62" s="27"/>
      <c r="F62" s="27"/>
      <c r="G62" s="27"/>
      <c r="H62" s="27"/>
      <c r="I62" s="27"/>
    </row>
    <row r="63" spans="1:10">
      <c r="A63" s="28" t="s">
        <v>133</v>
      </c>
      <c r="B63" s="47">
        <v>-126.727</v>
      </c>
      <c r="C63" s="47">
        <v>125.86360000000001</v>
      </c>
      <c r="D63" s="47">
        <v>-3.4540000000000002</v>
      </c>
      <c r="E63" s="27"/>
      <c r="F63" s="27"/>
      <c r="G63" s="27"/>
      <c r="H63" s="27"/>
      <c r="I63" s="27"/>
      <c r="J63" s="27"/>
    </row>
    <row r="64" spans="1:10">
      <c r="A64" s="28" t="s">
        <v>207</v>
      </c>
      <c r="B64" s="47">
        <v>-72.968599999999995</v>
      </c>
      <c r="C64" s="47">
        <v>1.9726999999999999</v>
      </c>
      <c r="D64" s="27">
        <v>-115.9075</v>
      </c>
      <c r="E64" s="27"/>
      <c r="F64" s="27"/>
      <c r="G64" s="27"/>
      <c r="H64" s="27"/>
      <c r="I64" s="27"/>
    </row>
    <row r="65" spans="1:10">
      <c r="A65" s="28" t="s">
        <v>134</v>
      </c>
      <c r="B65" s="47">
        <v>-121.98350000000001</v>
      </c>
      <c r="C65" s="47">
        <v>149.44669999999999</v>
      </c>
      <c r="D65" s="47">
        <v>-1.4681</v>
      </c>
      <c r="E65" s="27"/>
      <c r="F65" s="27"/>
      <c r="G65" s="27"/>
      <c r="H65" s="27"/>
      <c r="I65" s="27"/>
    </row>
    <row r="66" spans="1:10">
      <c r="A66" s="28" t="s">
        <v>208</v>
      </c>
      <c r="B66" s="47">
        <v>-72.813199999999995</v>
      </c>
      <c r="C66" s="47">
        <v>-13.4</v>
      </c>
      <c r="D66" s="27">
        <v>-118.02800000000001</v>
      </c>
      <c r="E66" s="27"/>
      <c r="F66" s="27"/>
      <c r="G66" s="27"/>
      <c r="H66" s="27"/>
      <c r="I66" s="27"/>
    </row>
    <row r="67" spans="1:10">
      <c r="A67" s="28" t="s">
        <v>209</v>
      </c>
      <c r="B67" s="47">
        <v>-126.93899999999999</v>
      </c>
      <c r="C67" s="47">
        <v>138.9845</v>
      </c>
      <c r="D67" s="47">
        <v>0.86199999999999999</v>
      </c>
      <c r="E67" s="27"/>
      <c r="F67" s="27"/>
      <c r="G67" s="27"/>
      <c r="H67" s="27"/>
      <c r="I67" s="27"/>
    </row>
    <row r="68" spans="1:10">
      <c r="A68" s="28" t="s">
        <v>135</v>
      </c>
      <c r="B68" s="47">
        <v>-72.5916</v>
      </c>
      <c r="C68" s="47">
        <v>-28.8431</v>
      </c>
      <c r="D68" s="47">
        <v>-119.6134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47">
        <v>-130.4246</v>
      </c>
      <c r="C69" s="47">
        <v>128.68610000000001</v>
      </c>
      <c r="D69" s="47">
        <v>5.3185000000000002</v>
      </c>
      <c r="E69" s="27"/>
      <c r="F69" s="27"/>
      <c r="G69" s="27"/>
      <c r="H69" s="27"/>
      <c r="I69" s="27"/>
    </row>
    <row r="70" spans="1:10">
      <c r="A70" s="28" t="s">
        <v>136</v>
      </c>
      <c r="B70" s="47">
        <v>-70.935599999999994</v>
      </c>
      <c r="C70" s="47">
        <v>-44.4</v>
      </c>
      <c r="D70" s="27">
        <v>-120.99039999999999</v>
      </c>
      <c r="E70" s="27"/>
      <c r="F70" s="27"/>
      <c r="G70" s="27"/>
      <c r="H70" s="27"/>
      <c r="I70" s="27"/>
    </row>
    <row r="71" spans="1:10">
      <c r="A71" s="28" t="s">
        <v>138</v>
      </c>
      <c r="B71" s="47">
        <v>-105.262</v>
      </c>
      <c r="C71" s="47">
        <v>225.6112</v>
      </c>
      <c r="D71" s="47">
        <v>-33.531300000000002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47">
        <v>-70.739199999999997</v>
      </c>
      <c r="C72" s="47">
        <v>113.6</v>
      </c>
      <c r="D72" s="27">
        <v>-108.48699999999999</v>
      </c>
      <c r="E72" s="27"/>
      <c r="F72" s="27"/>
      <c r="G72" s="27"/>
      <c r="H72" s="27"/>
      <c r="I72" s="27"/>
    </row>
    <row r="73" spans="1:10">
      <c r="A73" s="28" t="s">
        <v>211</v>
      </c>
      <c r="B73" s="47">
        <v>-106.8959</v>
      </c>
      <c r="C73" s="47">
        <v>214.75790000000001</v>
      </c>
      <c r="D73" s="47">
        <v>-31.140799999999999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47">
        <v>-76.041899999999998</v>
      </c>
      <c r="C74" s="47">
        <v>98.6</v>
      </c>
      <c r="D74" s="27">
        <v>-113.78959999999999</v>
      </c>
      <c r="E74" s="27"/>
      <c r="F74" s="27"/>
      <c r="G74" s="27"/>
      <c r="H74" s="27"/>
      <c r="I74" s="27"/>
    </row>
    <row r="75" spans="1:10">
      <c r="A75" s="28" t="s">
        <v>212</v>
      </c>
      <c r="B75" s="28">
        <v>-109.0551</v>
      </c>
      <c r="C75" s="28">
        <v>203.2133</v>
      </c>
      <c r="D75" s="28">
        <v>-28.898399999999999</v>
      </c>
      <c r="E75" s="27"/>
      <c r="F75" s="27"/>
      <c r="G75" s="27"/>
      <c r="H75" s="27"/>
      <c r="I75" s="27"/>
      <c r="J75" s="27"/>
    </row>
    <row r="76" spans="1:10">
      <c r="A76" s="28" t="s">
        <v>140</v>
      </c>
      <c r="B76" s="28">
        <v>-78.096100000000007</v>
      </c>
      <c r="C76" s="28">
        <v>82.762600000000006</v>
      </c>
      <c r="D76" s="27">
        <v>-114.08629999999999</v>
      </c>
      <c r="E76" s="27"/>
      <c r="F76" s="27"/>
      <c r="G76" s="27"/>
      <c r="H76" s="27"/>
      <c r="I76" s="27"/>
    </row>
    <row r="77" spans="1:10">
      <c r="A77" s="28" t="s">
        <v>213</v>
      </c>
      <c r="B77" s="28">
        <v>-108.8098</v>
      </c>
      <c r="C77" s="28">
        <v>224.60890000000001</v>
      </c>
      <c r="D77" s="28">
        <v>-28.140899999999998</v>
      </c>
      <c r="E77" s="27"/>
      <c r="F77" s="27"/>
      <c r="G77" s="27"/>
      <c r="H77" s="27"/>
      <c r="I77" s="27"/>
      <c r="J77" s="27"/>
    </row>
    <row r="78" spans="1:10">
      <c r="A78" s="28" t="s">
        <v>214</v>
      </c>
      <c r="B78" s="28">
        <v>-78.693200000000004</v>
      </c>
      <c r="C78" s="28">
        <v>113.6</v>
      </c>
      <c r="D78" s="27">
        <v>-100.15430000000001</v>
      </c>
      <c r="E78" s="27"/>
      <c r="F78" s="27"/>
      <c r="G78" s="27"/>
      <c r="H78" s="27"/>
      <c r="I78" s="27"/>
    </row>
    <row r="79" spans="1:10">
      <c r="A79" s="28" t="s">
        <v>215</v>
      </c>
      <c r="B79" s="28">
        <v>-112.5866</v>
      </c>
      <c r="C79" s="28">
        <v>214.541</v>
      </c>
      <c r="D79" s="27">
        <v>-24.801600000000001</v>
      </c>
      <c r="E79" s="27"/>
      <c r="F79" s="27"/>
      <c r="G79" s="27"/>
      <c r="H79" s="27"/>
      <c r="I79" s="27"/>
    </row>
    <row r="80" spans="1:10">
      <c r="A80" s="28" t="s">
        <v>216</v>
      </c>
      <c r="B80" s="28">
        <v>-81.344499999999996</v>
      </c>
      <c r="C80" s="28">
        <v>98.6</v>
      </c>
      <c r="D80" s="27">
        <v>-103.9419</v>
      </c>
      <c r="E80" s="27"/>
      <c r="F80" s="27"/>
      <c r="G80" s="27"/>
      <c r="H80" s="27"/>
      <c r="I80" s="27"/>
    </row>
    <row r="81" spans="1:10">
      <c r="A81" s="28" t="s">
        <v>217</v>
      </c>
      <c r="B81" s="28">
        <v>-115.7501</v>
      </c>
      <c r="C81" s="28">
        <v>203.066</v>
      </c>
      <c r="D81" s="27">
        <v>-22.150300000000001</v>
      </c>
      <c r="E81" s="27"/>
      <c r="F81" s="27"/>
      <c r="G81" s="27"/>
      <c r="H81" s="27"/>
      <c r="I81" s="27"/>
    </row>
    <row r="82" spans="1:10">
      <c r="A82" s="28" t="s">
        <v>141</v>
      </c>
      <c r="B82" s="28">
        <v>-81.723200000000006</v>
      </c>
      <c r="C82" s="28">
        <v>82.794700000000006</v>
      </c>
      <c r="D82" s="27">
        <v>-105.4081</v>
      </c>
      <c r="E82" s="27"/>
      <c r="F82" s="27"/>
      <c r="G82" s="27"/>
      <c r="H82" s="27"/>
      <c r="I82" s="27"/>
    </row>
    <row r="83" spans="1:10">
      <c r="A83" s="28" t="s">
        <v>218</v>
      </c>
      <c r="B83" s="28">
        <v>-21.5672</v>
      </c>
      <c r="C83" s="28">
        <v>203.6</v>
      </c>
      <c r="D83" s="27">
        <v>-111.3112</v>
      </c>
      <c r="E83" s="27"/>
      <c r="F83" s="27"/>
      <c r="G83" s="27"/>
      <c r="H83" s="27"/>
      <c r="I83" s="27"/>
    </row>
    <row r="84" spans="1:10">
      <c r="A84" s="28" t="s">
        <v>142</v>
      </c>
      <c r="B84" s="28">
        <v>-66.464200000000005</v>
      </c>
      <c r="C84" s="28">
        <v>109.57080000000001</v>
      </c>
      <c r="D84" s="28">
        <v>-114.5086</v>
      </c>
      <c r="E84" s="27"/>
      <c r="F84" s="27"/>
      <c r="G84" s="27"/>
      <c r="H84" s="27"/>
      <c r="I84" s="27"/>
      <c r="J84" s="27"/>
    </row>
    <row r="85" spans="1:10">
      <c r="A85" s="28" t="s">
        <v>219</v>
      </c>
      <c r="B85" s="28">
        <v>-10.770799999999999</v>
      </c>
      <c r="C85" s="28">
        <v>191.1217</v>
      </c>
      <c r="D85" s="28">
        <v>-103.02460000000001</v>
      </c>
      <c r="E85" s="27"/>
      <c r="F85" s="27"/>
      <c r="G85" s="27"/>
      <c r="H85" s="27"/>
      <c r="I85" s="27"/>
      <c r="J85" s="27"/>
    </row>
    <row r="86" spans="1:10">
      <c r="A86" s="28" t="s">
        <v>220</v>
      </c>
      <c r="B86" s="28">
        <v>-58.888399999999997</v>
      </c>
      <c r="C86" s="28">
        <v>109.7885</v>
      </c>
      <c r="D86" s="28">
        <v>-112.9085</v>
      </c>
      <c r="E86" s="27"/>
      <c r="F86" s="27"/>
      <c r="G86" s="27"/>
      <c r="H86" s="27"/>
      <c r="I86" s="27"/>
      <c r="J86" s="27"/>
    </row>
    <row r="87" spans="1:10">
      <c r="A87" s="28" t="s">
        <v>221</v>
      </c>
      <c r="B87" s="28">
        <v>-1.6729000000000001</v>
      </c>
      <c r="C87" s="28">
        <v>178.6</v>
      </c>
      <c r="D87" s="27">
        <v>-97.637200000000007</v>
      </c>
      <c r="E87" s="27"/>
      <c r="F87" s="27"/>
      <c r="G87" s="27"/>
      <c r="H87" s="27"/>
    </row>
    <row r="88" spans="1:10">
      <c r="A88" s="28" t="s">
        <v>143</v>
      </c>
      <c r="B88" s="28">
        <v>-52.579500000000003</v>
      </c>
      <c r="C88" s="28">
        <v>110.6</v>
      </c>
      <c r="D88" s="27">
        <v>-109.01130000000001</v>
      </c>
      <c r="E88" s="27"/>
      <c r="F88" s="27"/>
      <c r="G88" s="27"/>
      <c r="H88" s="27"/>
      <c r="I88" s="27"/>
    </row>
    <row r="89" spans="1:10">
      <c r="A89" s="28" t="s">
        <v>222</v>
      </c>
      <c r="B89" s="28">
        <v>-15.894600000000001</v>
      </c>
      <c r="C89" s="28">
        <v>203.6</v>
      </c>
      <c r="D89" s="27">
        <v>-116.7441</v>
      </c>
      <c r="E89" s="27"/>
      <c r="F89" s="27"/>
      <c r="G89" s="27"/>
      <c r="H89" s="27"/>
      <c r="I89" s="27"/>
    </row>
    <row r="90" spans="1:10">
      <c r="A90" s="28" t="s">
        <v>223</v>
      </c>
      <c r="B90" s="28">
        <v>-64.952500000000001</v>
      </c>
      <c r="C90" s="28">
        <v>102.3218</v>
      </c>
      <c r="D90" s="28">
        <v>-117.30289999999999</v>
      </c>
      <c r="E90" s="27"/>
      <c r="F90" s="27"/>
      <c r="G90" s="27"/>
      <c r="H90" s="27"/>
      <c r="I90" s="27"/>
      <c r="J90" s="27"/>
    </row>
    <row r="91" spans="1:10">
      <c r="A91" s="28" t="s">
        <v>224</v>
      </c>
      <c r="B91" s="28">
        <v>-4.5949</v>
      </c>
      <c r="C91" s="28">
        <v>191.6</v>
      </c>
      <c r="D91" s="27">
        <v>-107.6814</v>
      </c>
      <c r="E91" s="27"/>
      <c r="F91" s="27"/>
      <c r="G91" s="27"/>
      <c r="H91" s="27"/>
    </row>
    <row r="92" spans="1:10">
      <c r="A92" s="28" t="s">
        <v>225</v>
      </c>
      <c r="B92" s="28">
        <v>-58.625500000000002</v>
      </c>
      <c r="C92" s="28">
        <v>102.6</v>
      </c>
      <c r="D92" s="27">
        <v>-114.0287</v>
      </c>
      <c r="E92" s="27"/>
      <c r="F92" s="27"/>
      <c r="G92" s="27"/>
      <c r="H92" s="27"/>
      <c r="I92" s="27"/>
    </row>
    <row r="93" spans="1:10">
      <c r="A93" s="28" t="s">
        <v>226</v>
      </c>
      <c r="B93" s="28">
        <v>4.9813000000000001</v>
      </c>
      <c r="C93" s="28">
        <v>178.6</v>
      </c>
      <c r="D93" s="27">
        <v>-101.8147</v>
      </c>
      <c r="E93" s="27"/>
      <c r="F93" s="27"/>
      <c r="G93" s="27"/>
      <c r="H93" s="27"/>
    </row>
    <row r="94" spans="1:10">
      <c r="A94" s="28" t="s">
        <v>227</v>
      </c>
      <c r="B94" s="28">
        <v>-51.527999999999999</v>
      </c>
      <c r="C94" s="28">
        <v>102.6</v>
      </c>
      <c r="D94" s="27">
        <v>-110.8514</v>
      </c>
      <c r="E94" s="27"/>
      <c r="F94" s="27"/>
      <c r="G94" s="27"/>
      <c r="H94" s="27"/>
    </row>
    <row r="95" spans="1:10">
      <c r="A95" s="28" t="s">
        <v>228</v>
      </c>
      <c r="B95" s="28">
        <v>-29.3002</v>
      </c>
      <c r="C95" s="28">
        <v>214.28450000000001</v>
      </c>
      <c r="D95" s="28">
        <v>-108.2345</v>
      </c>
      <c r="E95" s="27"/>
      <c r="F95" s="27"/>
      <c r="G95" s="27"/>
      <c r="H95" s="27"/>
      <c r="I95" s="27"/>
      <c r="J95" s="27"/>
    </row>
    <row r="96" spans="1:10">
      <c r="A96" s="28" t="s">
        <v>144</v>
      </c>
      <c r="B96" s="28">
        <v>-52.579500000000003</v>
      </c>
      <c r="C96" s="28">
        <v>110.6</v>
      </c>
      <c r="D96" s="27">
        <v>-109.01130000000001</v>
      </c>
      <c r="E96" s="27"/>
      <c r="F96" s="27"/>
      <c r="G96" s="27"/>
      <c r="H96" s="27"/>
      <c r="I96" s="27"/>
    </row>
    <row r="97" spans="1:10">
      <c r="A97" s="28" t="s">
        <v>229</v>
      </c>
      <c r="B97" s="28">
        <v>-61.176000000000002</v>
      </c>
      <c r="C97" s="28">
        <v>237.1575</v>
      </c>
      <c r="D97" s="27">
        <v>-72.769300000000001</v>
      </c>
      <c r="E97" s="27"/>
      <c r="F97" s="27"/>
      <c r="G97" s="27"/>
      <c r="H97" s="27"/>
      <c r="I97" s="27"/>
    </row>
    <row r="98" spans="1:10">
      <c r="A98" s="28" t="s">
        <v>145</v>
      </c>
      <c r="B98" s="28">
        <v>-58.888399999999997</v>
      </c>
      <c r="C98" s="28">
        <v>109.7885</v>
      </c>
      <c r="D98" s="28">
        <v>-112.9085</v>
      </c>
      <c r="E98" s="27"/>
      <c r="F98" s="27"/>
      <c r="G98" s="27"/>
      <c r="H98" s="27"/>
      <c r="I98" s="27"/>
      <c r="J98" s="27"/>
    </row>
    <row r="99" spans="1:10">
      <c r="A99" s="28" t="s">
        <v>230</v>
      </c>
      <c r="B99" s="28">
        <v>-91.757999999999996</v>
      </c>
      <c r="C99" s="28">
        <v>216.1429</v>
      </c>
      <c r="D99" s="27">
        <v>-40.809199999999997</v>
      </c>
      <c r="E99" s="27"/>
      <c r="F99" s="27"/>
      <c r="G99" s="27"/>
      <c r="H99" s="27"/>
      <c r="I99" s="27"/>
    </row>
    <row r="100" spans="1:10">
      <c r="A100" s="28" t="s">
        <v>231</v>
      </c>
      <c r="B100" s="28">
        <v>-66.464200000000005</v>
      </c>
      <c r="C100" s="28">
        <v>109.57080000000001</v>
      </c>
      <c r="D100" s="28">
        <v>-114.5086</v>
      </c>
      <c r="E100" s="27"/>
      <c r="F100" s="27"/>
      <c r="G100" s="27"/>
      <c r="H100" s="27"/>
      <c r="I100" s="27"/>
    </row>
    <row r="101" spans="1:10">
      <c r="A101" s="28" t="s">
        <v>232</v>
      </c>
      <c r="B101" s="28">
        <v>-31.975200000000001</v>
      </c>
      <c r="C101" s="28">
        <v>227.88239999999999</v>
      </c>
      <c r="D101" s="28">
        <v>-113.0403</v>
      </c>
      <c r="E101" s="27"/>
      <c r="F101" s="27"/>
      <c r="G101" s="27"/>
      <c r="H101" s="27"/>
      <c r="I101" s="27"/>
      <c r="J101" s="27"/>
    </row>
    <row r="102" spans="1:10">
      <c r="A102" s="28" t="s">
        <v>146</v>
      </c>
      <c r="B102" s="28">
        <v>-51.527999999999999</v>
      </c>
      <c r="C102" s="28">
        <v>102.6</v>
      </c>
      <c r="D102" s="27">
        <v>-110.8514</v>
      </c>
      <c r="E102" s="27"/>
      <c r="F102" s="27"/>
      <c r="G102" s="27"/>
      <c r="H102" s="27"/>
    </row>
    <row r="103" spans="1:10">
      <c r="A103" s="28" t="s">
        <v>233</v>
      </c>
      <c r="B103" s="28">
        <v>-65.601200000000006</v>
      </c>
      <c r="C103" s="28">
        <v>250.6</v>
      </c>
      <c r="D103" s="27">
        <v>-75.228700000000003</v>
      </c>
      <c r="E103" s="27"/>
      <c r="F103" s="27"/>
      <c r="G103" s="27"/>
      <c r="H103" s="27"/>
      <c r="I103" s="27"/>
    </row>
    <row r="104" spans="1:10">
      <c r="A104" s="28" t="s">
        <v>234</v>
      </c>
      <c r="B104" s="28">
        <v>-58.625500000000002</v>
      </c>
      <c r="C104" s="28">
        <v>102.6</v>
      </c>
      <c r="D104" s="27">
        <v>-114.0287</v>
      </c>
      <c r="E104" s="27"/>
      <c r="F104" s="27"/>
      <c r="G104" s="27"/>
      <c r="H104" s="27"/>
      <c r="I104" s="27"/>
    </row>
    <row r="105" spans="1:10">
      <c r="A105" s="28" t="s">
        <v>235</v>
      </c>
      <c r="B105" s="28">
        <v>-99.937700000000007</v>
      </c>
      <c r="C105" s="28">
        <v>227.6</v>
      </c>
      <c r="D105" s="27">
        <v>-40.7273</v>
      </c>
      <c r="E105" s="27"/>
      <c r="F105" s="27"/>
      <c r="G105" s="27"/>
      <c r="H105" s="27"/>
      <c r="I105" s="27"/>
    </row>
    <row r="106" spans="1:10">
      <c r="A106" s="28" t="s">
        <v>236</v>
      </c>
      <c r="B106" s="28">
        <v>-64.952500000000001</v>
      </c>
      <c r="C106" s="28">
        <v>102.3218</v>
      </c>
      <c r="D106" s="28">
        <v>-117.30289999999999</v>
      </c>
      <c r="E106" s="27"/>
      <c r="F106" s="27"/>
      <c r="G106" s="27"/>
      <c r="H106" s="27"/>
      <c r="I106" s="27"/>
      <c r="J106" s="27"/>
    </row>
    <row r="107" spans="1:10">
      <c r="A107" s="28" t="s">
        <v>237</v>
      </c>
      <c r="B107" s="28">
        <v>6.8010000000000002</v>
      </c>
      <c r="C107" s="28">
        <v>173.25489999999999</v>
      </c>
      <c r="D107" s="27">
        <v>-99.292900000000003</v>
      </c>
      <c r="E107" s="27"/>
      <c r="F107" s="27"/>
      <c r="G107" s="27"/>
      <c r="H107" s="27"/>
      <c r="I107" s="27"/>
    </row>
    <row r="108" spans="1:10">
      <c r="A108" s="28" t="s">
        <v>238</v>
      </c>
      <c r="B108" s="28">
        <v>-49.3324</v>
      </c>
      <c r="C108" s="28">
        <v>106.6</v>
      </c>
      <c r="D108" s="27">
        <v>-108.72669999999999</v>
      </c>
      <c r="E108" s="27"/>
      <c r="F108" s="27"/>
      <c r="G108" s="27"/>
      <c r="H108" s="27"/>
      <c r="I108" s="27"/>
    </row>
    <row r="109" spans="1:10">
      <c r="A109" s="28" t="s">
        <v>239</v>
      </c>
      <c r="B109" s="28">
        <v>-42.596600000000002</v>
      </c>
      <c r="C109" s="28">
        <v>209.6</v>
      </c>
      <c r="D109" s="27">
        <v>-85.151499999999999</v>
      </c>
      <c r="E109" s="27"/>
      <c r="F109" s="27"/>
      <c r="G109" s="27"/>
      <c r="H109" s="27"/>
      <c r="I109" s="27"/>
    </row>
    <row r="110" spans="1:10">
      <c r="A110" s="28" t="s">
        <v>240</v>
      </c>
      <c r="B110" s="28">
        <v>-49.3324</v>
      </c>
      <c r="C110" s="28">
        <v>106.6</v>
      </c>
      <c r="D110" s="27">
        <v>-108.72669999999999</v>
      </c>
      <c r="E110" s="27"/>
      <c r="F110" s="27"/>
      <c r="G110" s="27"/>
      <c r="H110" s="27"/>
      <c r="I110" s="27"/>
    </row>
    <row r="111" spans="1:10">
      <c r="A111" s="28" t="s">
        <v>241</v>
      </c>
      <c r="B111" s="28">
        <v>-72.533699999999996</v>
      </c>
      <c r="C111" s="28">
        <v>160.6</v>
      </c>
      <c r="D111" s="27">
        <v>-46.203099999999999</v>
      </c>
      <c r="E111" s="27"/>
      <c r="F111" s="27"/>
      <c r="G111" s="27"/>
      <c r="H111" s="27"/>
      <c r="I111" s="27"/>
    </row>
    <row r="112" spans="1:10">
      <c r="A112" s="28" t="s">
        <v>242</v>
      </c>
      <c r="B112" s="28">
        <v>-49.3324</v>
      </c>
      <c r="C112" s="28">
        <v>106.6</v>
      </c>
      <c r="D112" s="27">
        <v>-108.72669999999999</v>
      </c>
      <c r="E112" s="27"/>
      <c r="F112" s="27"/>
      <c r="G112" s="27"/>
      <c r="H112" s="27"/>
      <c r="I112" s="27"/>
    </row>
    <row r="113" spans="1:10">
      <c r="A113" s="28" t="s">
        <v>243</v>
      </c>
      <c r="B113" s="28">
        <v>-18.996500000000001</v>
      </c>
      <c r="C113" s="28">
        <v>46.6</v>
      </c>
      <c r="D113" s="27">
        <v>8.1646000000000001</v>
      </c>
      <c r="E113" s="27"/>
      <c r="F113" s="27"/>
      <c r="G113" s="27"/>
      <c r="H113" s="27"/>
      <c r="I113" s="27"/>
    </row>
    <row r="114" spans="1:10">
      <c r="A114" s="28" t="s">
        <v>244</v>
      </c>
      <c r="B114" s="28">
        <v>-75.3108</v>
      </c>
      <c r="C114" s="28">
        <v>-270.3621</v>
      </c>
      <c r="D114" s="28">
        <v>-126.7405</v>
      </c>
      <c r="E114" s="27"/>
      <c r="F114" s="27"/>
      <c r="G114" s="27"/>
      <c r="H114" s="27"/>
      <c r="I114" s="27"/>
      <c r="J114" s="27"/>
    </row>
    <row r="115" spans="1:10">
      <c r="A115" s="28" t="s">
        <v>245</v>
      </c>
      <c r="B115" s="28">
        <v>-24.493600000000001</v>
      </c>
      <c r="C115" s="28">
        <v>43.614100000000001</v>
      </c>
      <c r="D115" s="27">
        <v>4.4081999999999999</v>
      </c>
      <c r="E115" s="27"/>
      <c r="F115" s="27"/>
      <c r="G115" s="27"/>
      <c r="H115" s="27"/>
      <c r="I115" s="27"/>
    </row>
    <row r="116" spans="1:10">
      <c r="A116" s="28" t="s">
        <v>246</v>
      </c>
      <c r="B116" s="28">
        <v>-75.3108</v>
      </c>
      <c r="C116" s="28">
        <v>-270.3621</v>
      </c>
      <c r="D116" s="28">
        <v>-126.7405</v>
      </c>
      <c r="E116" s="27"/>
      <c r="F116" s="27"/>
      <c r="G116" s="27"/>
      <c r="H116" s="27"/>
      <c r="I116" s="27"/>
      <c r="J116" s="27"/>
    </row>
    <row r="117" spans="1:10">
      <c r="A117" s="28" t="s">
        <v>247</v>
      </c>
      <c r="B117" s="28">
        <v>-28.7347</v>
      </c>
      <c r="C117" s="28">
        <v>239.3631</v>
      </c>
      <c r="D117" s="28">
        <v>-100.6328</v>
      </c>
      <c r="E117" s="27"/>
      <c r="F117" s="27"/>
      <c r="G117" s="27"/>
      <c r="H117" s="27"/>
      <c r="I117" s="27"/>
      <c r="J117" s="27"/>
    </row>
    <row r="118" spans="1:10">
      <c r="A118" s="28" t="s">
        <v>248</v>
      </c>
      <c r="B118" s="28">
        <v>-6.2834000000000003</v>
      </c>
      <c r="C118" s="28">
        <v>133.6</v>
      </c>
      <c r="D118" s="27">
        <v>-64.759299999999996</v>
      </c>
      <c r="E118" s="27"/>
      <c r="F118" s="27"/>
      <c r="G118" s="27"/>
      <c r="H118" s="27"/>
    </row>
    <row r="119" spans="1:10">
      <c r="A119" s="28" t="s">
        <v>249</v>
      </c>
      <c r="B119" s="28">
        <v>-55.737299999999998</v>
      </c>
      <c r="C119" s="28">
        <v>47.6</v>
      </c>
      <c r="D119" s="27">
        <v>-76.174499999999995</v>
      </c>
      <c r="E119" s="27"/>
      <c r="F119" s="27"/>
      <c r="G119" s="27"/>
      <c r="H119" s="27"/>
      <c r="I119" s="27"/>
    </row>
    <row r="120" spans="1:10">
      <c r="A120" s="28" t="s">
        <v>251</v>
      </c>
      <c r="B120" s="28">
        <v>-4.8133999999999997</v>
      </c>
      <c r="C120" s="28">
        <v>208.94220000000001</v>
      </c>
      <c r="D120" s="27">
        <v>-101.5821</v>
      </c>
      <c r="E120" s="27"/>
      <c r="F120" s="27"/>
      <c r="G120" s="27"/>
      <c r="H120" s="27"/>
      <c r="I120" s="27"/>
    </row>
    <row r="121" spans="1:10">
      <c r="A121" s="28" t="s">
        <v>250</v>
      </c>
      <c r="B121" s="28">
        <v>-6.2834000000000003</v>
      </c>
      <c r="C121" s="28">
        <v>133.6</v>
      </c>
      <c r="D121" s="27">
        <v>-64.759299999999996</v>
      </c>
      <c r="E121" s="27"/>
      <c r="F121" s="27"/>
      <c r="G121" s="27"/>
      <c r="H121" s="27"/>
    </row>
    <row r="122" spans="1:10">
      <c r="A122" s="28" t="s">
        <v>252</v>
      </c>
      <c r="B122" s="28">
        <v>-55.737299999999998</v>
      </c>
      <c r="C122" s="28">
        <v>47.6</v>
      </c>
      <c r="D122" s="27">
        <v>-76.174499999999995</v>
      </c>
      <c r="E122" s="27"/>
      <c r="F122" s="27"/>
      <c r="G122" s="27"/>
      <c r="H122" s="27"/>
      <c r="I122" s="27"/>
    </row>
    <row r="123" spans="1:10">
      <c r="A123" s="28" t="s">
        <v>253</v>
      </c>
      <c r="B123" s="28">
        <v>15.888400000000001</v>
      </c>
      <c r="C123" s="28">
        <v>179.179</v>
      </c>
      <c r="D123" s="27">
        <v>-91.879099999999994</v>
      </c>
      <c r="E123" s="27"/>
      <c r="F123" s="27"/>
      <c r="G123" s="27"/>
      <c r="H123" s="27"/>
    </row>
    <row r="124" spans="1:10">
      <c r="A124" s="28" t="s">
        <v>254</v>
      </c>
      <c r="B124" s="28">
        <v>-6.2834000000000003</v>
      </c>
      <c r="C124" s="28">
        <v>133.6</v>
      </c>
      <c r="D124" s="27">
        <v>-64.759299999999996</v>
      </c>
      <c r="E124" s="27"/>
      <c r="F124" s="27"/>
      <c r="G124" s="27"/>
      <c r="H124" s="27"/>
    </row>
    <row r="125" spans="1:10">
      <c r="A125" s="28" t="s">
        <v>255</v>
      </c>
      <c r="B125" s="28">
        <v>-55.737299999999998</v>
      </c>
      <c r="C125" s="28">
        <v>47.6</v>
      </c>
      <c r="D125" s="27">
        <v>-76.174499999999995</v>
      </c>
      <c r="E125" s="27"/>
      <c r="F125" s="27"/>
      <c r="G125" s="27"/>
      <c r="H125" s="27"/>
      <c r="I125" s="27"/>
    </row>
    <row r="126" spans="1:10">
      <c r="A126" s="28" t="s">
        <v>256</v>
      </c>
      <c r="B126" s="28">
        <v>-67.1113</v>
      </c>
      <c r="C126" s="28">
        <v>236.0547</v>
      </c>
      <c r="D126" s="28">
        <v>-43.6541</v>
      </c>
      <c r="E126" s="27"/>
      <c r="F126" s="27"/>
      <c r="G126" s="27"/>
      <c r="H126" s="27"/>
      <c r="I126" s="27"/>
      <c r="J126" s="27"/>
    </row>
    <row r="127" spans="1:10">
      <c r="A127" s="28" t="s">
        <v>257</v>
      </c>
      <c r="B127" s="28">
        <v>-6.2834000000000003</v>
      </c>
      <c r="C127" s="28">
        <v>133.6</v>
      </c>
      <c r="D127" s="27">
        <v>-64.759299999999996</v>
      </c>
      <c r="E127" s="27"/>
      <c r="F127" s="27"/>
      <c r="G127" s="27"/>
      <c r="H127" s="27"/>
    </row>
    <row r="128" spans="1:10">
      <c r="A128" s="28" t="s">
        <v>258</v>
      </c>
      <c r="B128" s="28">
        <v>-55.737299999999998</v>
      </c>
      <c r="C128" s="28">
        <v>47.6</v>
      </c>
      <c r="D128" s="27">
        <v>-76.174499999999995</v>
      </c>
      <c r="E128" s="27"/>
      <c r="F128" s="27"/>
      <c r="G128" s="27"/>
      <c r="H128" s="27"/>
      <c r="I128" s="27"/>
    </row>
    <row r="129" spans="1:10">
      <c r="A129" s="28" t="s">
        <v>259</v>
      </c>
      <c r="B129" s="28">
        <v>-59.110300000000002</v>
      </c>
      <c r="C129" s="28">
        <v>209.6</v>
      </c>
      <c r="D129" s="27">
        <v>-41.206200000000003</v>
      </c>
      <c r="E129" s="27"/>
      <c r="F129" s="27"/>
      <c r="G129" s="27"/>
      <c r="H129" s="27"/>
      <c r="I129" s="27"/>
    </row>
    <row r="130" spans="1:10">
      <c r="A130" s="28" t="s">
        <v>260</v>
      </c>
      <c r="B130" s="28">
        <v>-6.2834000000000003</v>
      </c>
      <c r="C130" s="28">
        <v>133.6</v>
      </c>
      <c r="D130" s="27">
        <v>-64.759299999999996</v>
      </c>
      <c r="E130" s="27"/>
      <c r="F130" s="27"/>
      <c r="G130" s="27"/>
      <c r="H130" s="27"/>
    </row>
    <row r="131" spans="1:10">
      <c r="A131" s="28" t="s">
        <v>261</v>
      </c>
      <c r="B131" s="28">
        <v>-55.737299999999998</v>
      </c>
      <c r="C131" s="28">
        <v>47.6</v>
      </c>
      <c r="D131" s="27">
        <v>-76.174499999999995</v>
      </c>
      <c r="E131" s="27"/>
      <c r="F131" s="27"/>
      <c r="G131" s="27"/>
      <c r="H131" s="27"/>
      <c r="I131" s="27"/>
    </row>
    <row r="132" spans="1:10">
      <c r="A132" s="28" t="s">
        <v>262</v>
      </c>
      <c r="B132" s="28">
        <v>-47.908999999999999</v>
      </c>
      <c r="C132" s="28">
        <v>183.6</v>
      </c>
      <c r="D132" s="27">
        <v>-43.766500000000001</v>
      </c>
      <c r="E132" s="27"/>
      <c r="F132" s="27"/>
      <c r="G132" s="27"/>
      <c r="H132" s="27"/>
    </row>
    <row r="133" spans="1:10">
      <c r="A133" s="28" t="s">
        <v>263</v>
      </c>
      <c r="B133" s="28">
        <v>-6.2834000000000003</v>
      </c>
      <c r="C133" s="28">
        <v>133.6</v>
      </c>
      <c r="D133" s="27">
        <v>-64.759299999999996</v>
      </c>
      <c r="E133" s="27"/>
      <c r="F133" s="27"/>
      <c r="G133" s="27"/>
      <c r="H133" s="27"/>
    </row>
    <row r="134" spans="1:10">
      <c r="A134" s="28" t="s">
        <v>264</v>
      </c>
      <c r="B134" s="28">
        <v>-55.737299999999998</v>
      </c>
      <c r="C134" s="28">
        <v>47.6</v>
      </c>
      <c r="D134" s="27">
        <v>-76.174499999999995</v>
      </c>
      <c r="E134" s="27"/>
      <c r="F134" s="27"/>
      <c r="G134" s="27"/>
      <c r="H134" s="27"/>
      <c r="I134" s="27"/>
    </row>
    <row r="135" spans="1:10">
      <c r="A135" s="28" t="s">
        <v>265</v>
      </c>
      <c r="B135" s="28">
        <v>-53.669699999999999</v>
      </c>
      <c r="C135" s="28">
        <v>249.6</v>
      </c>
      <c r="D135" s="27">
        <v>-73.850099999999998</v>
      </c>
      <c r="E135" s="27"/>
      <c r="F135" s="27"/>
      <c r="G135" s="27"/>
      <c r="H135" s="27"/>
      <c r="I135" s="27"/>
    </row>
    <row r="136" spans="1:10">
      <c r="A136" s="28" t="s">
        <v>266</v>
      </c>
      <c r="B136" s="28">
        <v>-6.2834000000000003</v>
      </c>
      <c r="C136" s="28">
        <v>133.6</v>
      </c>
      <c r="D136" s="27">
        <v>-64.759299999999996</v>
      </c>
      <c r="E136" s="27"/>
      <c r="F136" s="27"/>
      <c r="G136" s="27"/>
      <c r="H136" s="27"/>
    </row>
    <row r="137" spans="1:10">
      <c r="A137" s="28" t="s">
        <v>267</v>
      </c>
      <c r="B137" s="28">
        <v>-55.737299999999998</v>
      </c>
      <c r="C137" s="28">
        <v>47.6</v>
      </c>
      <c r="D137" s="27">
        <v>-76.174499999999995</v>
      </c>
      <c r="E137" s="27"/>
      <c r="F137" s="27"/>
      <c r="G137" s="27"/>
      <c r="H137" s="27"/>
      <c r="I137" s="27"/>
    </row>
    <row r="138" spans="1:10">
      <c r="A138" s="28" t="s">
        <v>268</v>
      </c>
      <c r="B138" s="28">
        <v>-45.668700000000001</v>
      </c>
      <c r="C138" s="28">
        <v>223.37700000000001</v>
      </c>
      <c r="D138" s="27">
        <v>-78.4452</v>
      </c>
      <c r="E138" s="27"/>
      <c r="F138" s="27"/>
      <c r="G138" s="27"/>
      <c r="H138" s="27"/>
      <c r="I138" s="27"/>
    </row>
    <row r="139" spans="1:10">
      <c r="A139" s="28" t="s">
        <v>269</v>
      </c>
      <c r="B139" s="28">
        <v>-6.2834000000000003</v>
      </c>
      <c r="C139" s="28">
        <v>133.6</v>
      </c>
      <c r="D139" s="27">
        <v>-64.759299999999996</v>
      </c>
      <c r="E139" s="27"/>
      <c r="F139" s="27"/>
      <c r="G139" s="27"/>
      <c r="H139" s="27"/>
    </row>
    <row r="140" spans="1:10">
      <c r="A140" s="28" t="s">
        <v>270</v>
      </c>
      <c r="B140" s="28">
        <v>-55.737299999999998</v>
      </c>
      <c r="C140" s="28">
        <v>47.6</v>
      </c>
      <c r="D140" s="27">
        <v>-76.174499999999995</v>
      </c>
      <c r="E140" s="27"/>
      <c r="F140" s="27"/>
      <c r="G140" s="27"/>
      <c r="H140" s="27"/>
      <c r="I140" s="27"/>
    </row>
    <row r="141" spans="1:10">
      <c r="A141" s="28" t="s">
        <v>147</v>
      </c>
      <c r="B141" s="28">
        <v>-32.461300000000001</v>
      </c>
      <c r="C141" s="28">
        <v>194.8475</v>
      </c>
      <c r="D141" s="28">
        <v>-78.330600000000004</v>
      </c>
      <c r="E141" s="27"/>
      <c r="F141" s="27"/>
      <c r="G141" s="27"/>
      <c r="H141" s="27"/>
      <c r="I141" s="27"/>
      <c r="J141" s="27"/>
    </row>
    <row r="142" spans="1:10">
      <c r="A142" s="28" t="s">
        <v>271</v>
      </c>
      <c r="B142" s="28">
        <v>-6.2834000000000003</v>
      </c>
      <c r="C142" s="28">
        <v>133.6</v>
      </c>
      <c r="D142" s="27">
        <v>-64.759299999999996</v>
      </c>
      <c r="E142" s="27"/>
      <c r="F142" s="27"/>
      <c r="G142" s="27"/>
      <c r="H142" s="27"/>
    </row>
    <row r="143" spans="1:10">
      <c r="A143" s="28" t="s">
        <v>272</v>
      </c>
      <c r="B143" s="28">
        <v>-55.737299999999998</v>
      </c>
      <c r="C143" s="28">
        <v>47.6</v>
      </c>
      <c r="D143" s="27">
        <v>-76.174499999999995</v>
      </c>
      <c r="E143" s="27"/>
      <c r="F143" s="27"/>
      <c r="G143" s="27"/>
      <c r="H143" s="27"/>
      <c r="I143" s="27"/>
    </row>
    <row r="144" spans="1:10">
      <c r="A144" s="28" t="s">
        <v>273</v>
      </c>
      <c r="B144" s="28">
        <v>-11.9236</v>
      </c>
      <c r="C144" s="28">
        <v>69.899199999999993</v>
      </c>
      <c r="D144" s="27">
        <v>-7.3700000000000002E-2</v>
      </c>
      <c r="E144" s="27"/>
      <c r="F144" s="27"/>
      <c r="G144" s="27"/>
      <c r="H144" s="27"/>
      <c r="I144" s="27"/>
    </row>
    <row r="145" spans="1:10">
      <c r="A145" s="28" t="s">
        <v>274</v>
      </c>
      <c r="B145" s="28">
        <v>-61.280200000000001</v>
      </c>
      <c r="C145" s="28">
        <v>99.056799999999996</v>
      </c>
      <c r="D145" s="27">
        <v>-81.7727</v>
      </c>
      <c r="E145" s="27"/>
      <c r="F145" s="27"/>
      <c r="G145" s="27"/>
      <c r="H145" s="27"/>
      <c r="I145" s="27"/>
    </row>
    <row r="146" spans="1:10">
      <c r="A146" s="28" t="s">
        <v>275</v>
      </c>
      <c r="B146" s="28">
        <v>-38.878599999999999</v>
      </c>
      <c r="C146" s="28">
        <v>55.6</v>
      </c>
      <c r="D146" s="27">
        <v>-14.5159</v>
      </c>
      <c r="E146" s="27"/>
      <c r="F146" s="27"/>
      <c r="G146" s="27"/>
      <c r="H146" s="27"/>
      <c r="I146" s="27"/>
    </row>
    <row r="147" spans="1:10">
      <c r="A147" s="28" t="s">
        <v>148</v>
      </c>
      <c r="B147" s="28">
        <v>-61.280200000000001</v>
      </c>
      <c r="C147" s="28">
        <v>99.056799999999996</v>
      </c>
      <c r="D147" s="27">
        <v>-81.7727</v>
      </c>
      <c r="E147" s="27"/>
      <c r="F147" s="27"/>
      <c r="G147" s="27"/>
      <c r="H147" s="27"/>
      <c r="I147" s="27"/>
    </row>
    <row r="148" spans="1:10">
      <c r="A148" s="28" t="s">
        <v>276</v>
      </c>
      <c r="B148" s="28">
        <v>0.73860000000000003</v>
      </c>
      <c r="C148" s="28">
        <v>87.6</v>
      </c>
      <c r="D148" s="27">
        <v>-10.5761</v>
      </c>
      <c r="E148" s="27"/>
      <c r="F148" s="27"/>
      <c r="G148" s="27"/>
      <c r="H148" s="27"/>
    </row>
    <row r="149" spans="1:10">
      <c r="A149" s="28" t="s">
        <v>277</v>
      </c>
      <c r="B149" s="28">
        <v>-47.869300000000003</v>
      </c>
      <c r="C149" s="28">
        <v>82.727199999999996</v>
      </c>
      <c r="D149" s="27">
        <v>-67.428799999999995</v>
      </c>
      <c r="E149" s="27"/>
      <c r="F149" s="27"/>
      <c r="G149" s="27"/>
      <c r="H149" s="27"/>
      <c r="I149" s="27"/>
    </row>
    <row r="150" spans="1:10">
      <c r="A150" s="28" t="s">
        <v>278</v>
      </c>
      <c r="B150" s="28">
        <v>-61.280200000000001</v>
      </c>
      <c r="C150" s="28">
        <v>99.056799999999996</v>
      </c>
      <c r="D150" s="27">
        <v>-81.7727</v>
      </c>
      <c r="E150" s="27"/>
      <c r="F150" s="27"/>
      <c r="G150" s="27"/>
      <c r="H150" s="27"/>
      <c r="I150" s="27"/>
    </row>
    <row r="151" spans="1:10">
      <c r="A151" s="28" t="s">
        <v>279</v>
      </c>
      <c r="B151" s="28">
        <v>-26.712299999999999</v>
      </c>
      <c r="C151" s="28">
        <v>88.6</v>
      </c>
      <c r="D151" s="27">
        <v>-27.041799999999999</v>
      </c>
      <c r="E151" s="27"/>
      <c r="F151" s="27"/>
      <c r="G151" s="27"/>
      <c r="H151" s="27"/>
      <c r="I151" s="27"/>
    </row>
    <row r="152" spans="1:10">
      <c r="A152" s="28" t="s">
        <v>280</v>
      </c>
      <c r="B152" s="28">
        <v>-47.869300000000003</v>
      </c>
      <c r="C152" s="28">
        <v>82.727199999999996</v>
      </c>
      <c r="D152" s="27">
        <v>-67.428799999999995</v>
      </c>
      <c r="E152" s="27"/>
      <c r="F152" s="27"/>
      <c r="G152" s="27"/>
      <c r="H152" s="27"/>
      <c r="I152" s="27"/>
    </row>
    <row r="153" spans="1:10">
      <c r="A153" s="28" t="s">
        <v>281</v>
      </c>
      <c r="B153" s="28">
        <v>-61.280200000000001</v>
      </c>
      <c r="C153" s="28">
        <v>99.056799999999996</v>
      </c>
      <c r="D153" s="27">
        <v>-81.7727</v>
      </c>
      <c r="E153" s="27"/>
      <c r="F153" s="27"/>
      <c r="G153" s="27"/>
      <c r="H153" s="27"/>
      <c r="I153" s="27"/>
    </row>
    <row r="154" spans="1:10">
      <c r="A154" s="28" t="s">
        <v>282</v>
      </c>
      <c r="B154" s="28">
        <v>-47.896500000000003</v>
      </c>
      <c r="C154" s="28">
        <v>74.956500000000005</v>
      </c>
      <c r="D154" s="27">
        <v>-27.7714</v>
      </c>
      <c r="E154" s="27"/>
      <c r="F154" s="27"/>
      <c r="G154" s="27"/>
      <c r="H154" s="27"/>
      <c r="I154" s="27"/>
    </row>
    <row r="155" spans="1:10">
      <c r="A155" s="28" t="s">
        <v>283</v>
      </c>
      <c r="B155" s="28">
        <v>-47.869300000000003</v>
      </c>
      <c r="C155" s="28">
        <v>82.727199999999996</v>
      </c>
      <c r="D155" s="27">
        <v>-67.428799999999995</v>
      </c>
      <c r="E155" s="27"/>
      <c r="F155" s="27"/>
      <c r="G155" s="27"/>
      <c r="H155" s="27"/>
      <c r="I155" s="27"/>
    </row>
    <row r="156" spans="1:10">
      <c r="A156" s="28" t="s">
        <v>284</v>
      </c>
      <c r="B156" s="28">
        <v>-61.280200000000001</v>
      </c>
      <c r="C156" s="28">
        <v>99.056799999999996</v>
      </c>
      <c r="D156" s="27">
        <v>-81.7727</v>
      </c>
      <c r="E156" s="27"/>
      <c r="F156" s="27"/>
      <c r="G156" s="27"/>
      <c r="H156" s="27"/>
      <c r="I156" s="27"/>
    </row>
    <row r="157" spans="1:10">
      <c r="A157" s="28" t="s">
        <v>285</v>
      </c>
      <c r="B157" s="28">
        <v>-33.020400000000002</v>
      </c>
      <c r="C157" s="28">
        <v>88.771600000000007</v>
      </c>
      <c r="D157" s="27">
        <v>-26.820599999999999</v>
      </c>
      <c r="E157" s="27"/>
      <c r="F157" s="27"/>
      <c r="G157" s="27"/>
      <c r="H157" s="27"/>
      <c r="I157" s="27"/>
    </row>
    <row r="158" spans="1:10">
      <c r="A158" s="28" t="s">
        <v>286</v>
      </c>
      <c r="B158" s="28">
        <v>-81.266900000000007</v>
      </c>
      <c r="C158" s="28">
        <v>89.142300000000006</v>
      </c>
      <c r="D158" s="27">
        <v>-36.215000000000003</v>
      </c>
      <c r="E158" s="27"/>
      <c r="F158" s="27"/>
      <c r="G158" s="27"/>
      <c r="H158" s="27"/>
      <c r="I158" s="27"/>
    </row>
    <row r="159" spans="1:10">
      <c r="A159" s="28" t="s">
        <v>287</v>
      </c>
      <c r="B159" s="28">
        <v>-58.407299999999999</v>
      </c>
      <c r="C159" s="28">
        <v>112.28749999999999</v>
      </c>
      <c r="D159" s="28">
        <v>-93.688199999999995</v>
      </c>
      <c r="E159" s="27"/>
      <c r="F159" s="27"/>
      <c r="G159" s="27"/>
      <c r="H159" s="27"/>
      <c r="I159" s="27"/>
      <c r="J159" s="27"/>
    </row>
    <row r="160" spans="1:10">
      <c r="A160" s="28" t="s">
        <v>288</v>
      </c>
      <c r="B160" s="28">
        <v>-51.9587</v>
      </c>
      <c r="C160" s="28">
        <v>72.287099999999995</v>
      </c>
      <c r="D160" s="27">
        <v>-22.985299999999999</v>
      </c>
      <c r="E160" s="27"/>
      <c r="F160" s="27"/>
      <c r="G160" s="27"/>
      <c r="H160" s="27"/>
      <c r="I160" s="27"/>
    </row>
    <row r="161" spans="1:10">
      <c r="A161" s="28" t="s">
        <v>289</v>
      </c>
      <c r="B161" s="28">
        <v>-81.266900000000007</v>
      </c>
      <c r="C161" s="28">
        <v>89.142300000000006</v>
      </c>
      <c r="D161" s="27">
        <v>-36.215000000000003</v>
      </c>
      <c r="E161" s="27"/>
      <c r="F161" s="27"/>
      <c r="G161" s="27"/>
      <c r="H161" s="27"/>
      <c r="I161" s="27"/>
    </row>
    <row r="162" spans="1:10">
      <c r="A162" s="28" t="s">
        <v>290</v>
      </c>
      <c r="B162" s="28">
        <v>-58.407299999999999</v>
      </c>
      <c r="C162" s="28">
        <v>112.28749999999999</v>
      </c>
      <c r="D162" s="28">
        <v>-93.688199999999995</v>
      </c>
      <c r="E162" s="27"/>
      <c r="F162" s="27"/>
      <c r="G162" s="27"/>
      <c r="H162" s="27"/>
      <c r="I162" s="27"/>
      <c r="J162" s="27"/>
    </row>
    <row r="163" spans="1:10">
      <c r="A163" s="28" t="s">
        <v>149</v>
      </c>
      <c r="B163" s="28">
        <v>-49.958100000000002</v>
      </c>
      <c r="C163" s="28">
        <v>57.6</v>
      </c>
      <c r="D163" s="27">
        <v>-14.3949</v>
      </c>
      <c r="E163" s="27"/>
      <c r="F163" s="27"/>
      <c r="G163" s="27"/>
      <c r="H163" s="27"/>
      <c r="I163" s="27"/>
    </row>
    <row r="164" spans="1:10">
      <c r="A164" s="28" t="s">
        <v>291</v>
      </c>
      <c r="B164" s="28">
        <v>-81.266900000000007</v>
      </c>
      <c r="C164" s="28">
        <v>89.142300000000006</v>
      </c>
      <c r="D164" s="27">
        <v>-36.215000000000003</v>
      </c>
      <c r="E164" s="27"/>
      <c r="F164" s="27"/>
      <c r="G164" s="27"/>
      <c r="H164" s="27"/>
      <c r="I164" s="27"/>
    </row>
    <row r="165" spans="1:10">
      <c r="A165" s="28" t="s">
        <v>292</v>
      </c>
      <c r="B165" s="28">
        <v>-58.407299999999999</v>
      </c>
      <c r="C165" s="28">
        <v>112.28749999999999</v>
      </c>
      <c r="D165" s="28">
        <v>-93.688199999999995</v>
      </c>
      <c r="E165" s="27"/>
      <c r="F165" s="27"/>
      <c r="G165" s="27"/>
      <c r="H165" s="27"/>
      <c r="I165" s="27"/>
    </row>
    <row r="166" spans="1:10">
      <c r="A166" s="28" t="s">
        <v>293</v>
      </c>
      <c r="B166" s="28">
        <v>0.64690000000000003</v>
      </c>
      <c r="C166" s="28">
        <v>108.1618</v>
      </c>
      <c r="D166" s="27">
        <v>-40.098599999999998</v>
      </c>
      <c r="E166" s="27"/>
      <c r="F166" s="27"/>
      <c r="G166" s="27"/>
      <c r="H166" s="27"/>
      <c r="I166" s="27"/>
    </row>
    <row r="167" spans="1:10">
      <c r="A167" s="28" t="s">
        <v>294</v>
      </c>
      <c r="B167" s="28">
        <v>-59.300199999999997</v>
      </c>
      <c r="C167" s="28">
        <v>42.6</v>
      </c>
      <c r="D167" s="27">
        <v>-78.039500000000004</v>
      </c>
      <c r="E167" s="27"/>
      <c r="F167" s="27"/>
      <c r="G167" s="27"/>
      <c r="H167" s="27"/>
      <c r="I167" s="27"/>
    </row>
    <row r="168" spans="1:10">
      <c r="A168" s="28" t="s">
        <v>295</v>
      </c>
      <c r="B168" s="28">
        <v>1.8371999999999999</v>
      </c>
      <c r="C168" s="28">
        <v>104.83459999999999</v>
      </c>
      <c r="D168" s="27">
        <v>-29.819400000000002</v>
      </c>
      <c r="E168" s="27"/>
      <c r="F168" s="27"/>
      <c r="G168" s="27"/>
      <c r="H168" s="27"/>
      <c r="I168" s="27"/>
    </row>
    <row r="169" spans="1:10">
      <c r="A169" s="28" t="s">
        <v>296</v>
      </c>
      <c r="B169" s="28">
        <v>-59.587000000000003</v>
      </c>
      <c r="C169" s="28">
        <v>37.6</v>
      </c>
      <c r="D169" s="27">
        <v>-82.054000000000002</v>
      </c>
      <c r="E169" s="27"/>
      <c r="F169" s="27"/>
      <c r="G169" s="27"/>
      <c r="H169" s="27"/>
    </row>
    <row r="170" spans="1:10">
      <c r="A170" s="28" t="s">
        <v>297</v>
      </c>
      <c r="B170" s="28">
        <v>5.5021000000000004</v>
      </c>
      <c r="C170" s="28">
        <v>101.73260000000001</v>
      </c>
      <c r="D170" s="27">
        <v>-21.123200000000001</v>
      </c>
      <c r="E170" s="27"/>
      <c r="F170" s="27"/>
      <c r="G170" s="27"/>
      <c r="H170" s="27"/>
      <c r="I170" s="27"/>
    </row>
    <row r="171" spans="1:10">
      <c r="A171" s="28" t="s">
        <v>298</v>
      </c>
      <c r="B171" s="28">
        <v>-60.160499999999999</v>
      </c>
      <c r="C171" s="28">
        <v>32.333599999999997</v>
      </c>
      <c r="D171" s="27">
        <v>-85.672600000000003</v>
      </c>
      <c r="E171" s="27"/>
      <c r="F171" s="27"/>
      <c r="G171" s="27"/>
      <c r="H171" s="27"/>
      <c r="I171" s="27"/>
    </row>
    <row r="172" spans="1:10">
      <c r="A172" s="28" t="s">
        <v>299</v>
      </c>
      <c r="B172" s="28">
        <v>12.324999999999999</v>
      </c>
      <c r="C172" s="28">
        <v>98.533600000000007</v>
      </c>
      <c r="D172" s="27">
        <v>-13.286199999999999</v>
      </c>
      <c r="E172" s="27"/>
      <c r="F172" s="27"/>
      <c r="G172" s="27"/>
      <c r="H172" s="27"/>
    </row>
    <row r="173" spans="1:10">
      <c r="A173" s="28" t="s">
        <v>300</v>
      </c>
      <c r="B173" s="28">
        <v>-60.160499999999999</v>
      </c>
      <c r="C173" s="28">
        <v>27.0671</v>
      </c>
      <c r="D173" s="27">
        <v>-88.588200000000001</v>
      </c>
      <c r="E173" s="27"/>
      <c r="F173" s="27"/>
      <c r="G173" s="27"/>
      <c r="H173" s="27"/>
      <c r="I173" s="27"/>
    </row>
    <row r="174" spans="1:10">
      <c r="A174" s="28" t="s">
        <v>301</v>
      </c>
      <c r="B174" s="28">
        <v>-113.1803</v>
      </c>
      <c r="C174" s="28">
        <v>148.6</v>
      </c>
      <c r="D174" s="27">
        <v>2.6196999999999999</v>
      </c>
      <c r="E174" s="27"/>
      <c r="F174" s="27"/>
      <c r="G174" s="27"/>
      <c r="H174" s="27"/>
      <c r="I174" s="27"/>
    </row>
    <row r="175" spans="1:10">
      <c r="A175" s="28" t="s">
        <v>150</v>
      </c>
      <c r="B175" s="28">
        <v>-72.331100000000006</v>
      </c>
      <c r="C175" s="28">
        <v>118.33110000000001</v>
      </c>
      <c r="D175" s="28">
        <v>-84.119699999999995</v>
      </c>
      <c r="E175" s="27"/>
      <c r="F175" s="27"/>
      <c r="G175" s="27"/>
      <c r="H175" s="27"/>
      <c r="I175" s="27"/>
      <c r="J175" s="27"/>
    </row>
    <row r="176" spans="1:10">
      <c r="A176" s="28" t="s">
        <v>302</v>
      </c>
      <c r="B176" s="28">
        <v>-71.536199999999994</v>
      </c>
      <c r="C176" s="28">
        <v>387.6</v>
      </c>
      <c r="D176" s="27">
        <v>-19.204699999999999</v>
      </c>
      <c r="E176" s="27"/>
      <c r="F176" s="27"/>
      <c r="G176" s="27"/>
      <c r="H176" s="27"/>
      <c r="I176" s="27"/>
    </row>
    <row r="177" spans="1:10">
      <c r="A177" s="28" t="s">
        <v>303</v>
      </c>
      <c r="B177" s="28">
        <v>-55.737299999999998</v>
      </c>
      <c r="C177" s="28">
        <v>47.6</v>
      </c>
      <c r="D177" s="27">
        <v>-76.174499999999995</v>
      </c>
      <c r="E177" s="27"/>
      <c r="F177" s="27"/>
      <c r="G177" s="27"/>
      <c r="H177" s="27"/>
      <c r="I177" s="27"/>
    </row>
    <row r="178" spans="1:10">
      <c r="A178" s="28" t="s">
        <v>151</v>
      </c>
      <c r="B178" s="28">
        <v>-67.052599999999998</v>
      </c>
      <c r="C178" s="28">
        <v>382.07380000000001</v>
      </c>
      <c r="D178" s="28">
        <v>-15.3377</v>
      </c>
      <c r="E178" s="27"/>
      <c r="F178" s="27"/>
      <c r="G178" s="27"/>
      <c r="H178" s="27"/>
      <c r="I178" s="27"/>
      <c r="J178" s="27"/>
    </row>
    <row r="179" spans="1:10">
      <c r="A179" s="28" t="s">
        <v>304</v>
      </c>
      <c r="B179" s="28">
        <v>-5.1009000000000002</v>
      </c>
      <c r="C179" s="28">
        <v>124.6</v>
      </c>
      <c r="D179" s="27">
        <v>-49.643500000000003</v>
      </c>
      <c r="E179" s="27"/>
      <c r="F179" s="27"/>
      <c r="G179" s="27"/>
      <c r="H179" s="27"/>
    </row>
    <row r="180" spans="1:10">
      <c r="A180" s="28" t="s">
        <v>305</v>
      </c>
      <c r="B180" s="28">
        <v>-55.737299999999998</v>
      </c>
      <c r="C180" s="28">
        <v>47.6</v>
      </c>
      <c r="D180" s="27">
        <v>-76.174499999999995</v>
      </c>
      <c r="E180" s="27"/>
      <c r="F180" s="27"/>
      <c r="G180" s="27"/>
      <c r="H180" s="27"/>
      <c r="I180" s="27"/>
    </row>
    <row r="181" spans="1:10">
      <c r="A181" s="28" t="s">
        <v>306</v>
      </c>
      <c r="B181" s="28">
        <v>-58.797800000000002</v>
      </c>
      <c r="C181" s="28">
        <v>328.56180000000001</v>
      </c>
      <c r="D181" s="28">
        <v>-14.9002</v>
      </c>
      <c r="E181" s="27"/>
      <c r="F181" s="27"/>
      <c r="G181" s="27"/>
      <c r="H181" s="27"/>
      <c r="I181" s="27"/>
      <c r="J181" s="27"/>
    </row>
    <row r="182" spans="1:10">
      <c r="A182" s="28" t="s">
        <v>307</v>
      </c>
      <c r="B182" s="28">
        <v>-5.1009000000000002</v>
      </c>
      <c r="C182" s="28">
        <v>124.6</v>
      </c>
      <c r="D182" s="27">
        <v>-49.643500000000003</v>
      </c>
      <c r="E182" s="27"/>
      <c r="F182" s="27"/>
      <c r="G182" s="27"/>
      <c r="H182" s="27"/>
    </row>
    <row r="183" spans="1:10">
      <c r="A183" s="28" t="s">
        <v>308</v>
      </c>
      <c r="B183" s="28">
        <v>-55.737299999999998</v>
      </c>
      <c r="C183" s="28">
        <v>47.6</v>
      </c>
      <c r="D183" s="27">
        <v>-76.174499999999995</v>
      </c>
      <c r="E183" s="27"/>
      <c r="F183" s="27"/>
      <c r="G183" s="27"/>
      <c r="H183" s="27"/>
      <c r="I183" s="27"/>
    </row>
    <row r="184" spans="1:10">
      <c r="A184" s="28" t="s">
        <v>152</v>
      </c>
      <c r="B184" s="28">
        <v>-56.068199999999997</v>
      </c>
      <c r="C184" s="28">
        <v>275.60000000000002</v>
      </c>
      <c r="D184" s="27">
        <v>-12.1531</v>
      </c>
      <c r="E184" s="27"/>
      <c r="F184" s="27"/>
      <c r="G184" s="27"/>
      <c r="H184" s="27"/>
      <c r="I184" s="27"/>
    </row>
    <row r="185" spans="1:10">
      <c r="A185" s="28" t="s">
        <v>309</v>
      </c>
      <c r="B185" s="28">
        <v>-5.1009000000000002</v>
      </c>
      <c r="C185" s="28">
        <v>124.6</v>
      </c>
      <c r="D185" s="27">
        <v>-49.643500000000003</v>
      </c>
      <c r="E185" s="27"/>
      <c r="F185" s="27"/>
      <c r="G185" s="27"/>
      <c r="H185" s="27"/>
    </row>
    <row r="186" spans="1:10">
      <c r="A186" s="28" t="s">
        <v>310</v>
      </c>
      <c r="B186" s="28">
        <v>-55.737299999999998</v>
      </c>
      <c r="C186" s="28">
        <v>47.6</v>
      </c>
      <c r="D186" s="27">
        <v>-76.174499999999995</v>
      </c>
      <c r="E186" s="27"/>
      <c r="F186" s="27"/>
      <c r="G186" s="27"/>
      <c r="H186" s="27"/>
      <c r="I186" s="27"/>
    </row>
    <row r="187" spans="1:10">
      <c r="A187" s="28" t="s">
        <v>311</v>
      </c>
      <c r="B187" s="28">
        <v>-70.516300000000001</v>
      </c>
      <c r="C187" s="28">
        <v>82.6</v>
      </c>
      <c r="D187" s="27">
        <v>-53.274900000000002</v>
      </c>
      <c r="E187" s="27"/>
      <c r="F187" s="27"/>
      <c r="G187" s="27"/>
      <c r="H187" s="27"/>
      <c r="I187" s="27"/>
    </row>
    <row r="188" spans="1:10">
      <c r="A188" s="28" t="s">
        <v>312</v>
      </c>
      <c r="B188" s="28">
        <v>-80.079099999999997</v>
      </c>
      <c r="C188" s="28">
        <v>83.813900000000004</v>
      </c>
      <c r="D188" s="27">
        <v>-84.448099999999997</v>
      </c>
      <c r="E188" s="27"/>
      <c r="F188" s="27"/>
      <c r="G188" s="27"/>
      <c r="H188" s="27"/>
      <c r="I188" s="27"/>
    </row>
    <row r="189" spans="1:10">
      <c r="A189" s="28" t="s">
        <v>313</v>
      </c>
      <c r="B189" s="28">
        <v>-67.050200000000004</v>
      </c>
      <c r="C189" s="28">
        <v>67.599999999999994</v>
      </c>
      <c r="D189" s="27">
        <v>-52.052799999999998</v>
      </c>
      <c r="E189" s="27"/>
      <c r="F189" s="27"/>
      <c r="G189" s="27"/>
      <c r="H189" s="27"/>
      <c r="I189" s="27"/>
    </row>
    <row r="190" spans="1:10">
      <c r="A190" s="28" t="s">
        <v>153</v>
      </c>
      <c r="B190" s="28">
        <v>-80.079099999999997</v>
      </c>
      <c r="C190" s="28">
        <v>73.885300000000001</v>
      </c>
      <c r="D190" s="27">
        <v>-87.846000000000004</v>
      </c>
      <c r="E190" s="27"/>
      <c r="F190" s="27"/>
      <c r="G190" s="27"/>
      <c r="H190" s="27"/>
      <c r="I190" s="27"/>
    </row>
    <row r="191" spans="1:10">
      <c r="A191" s="28" t="s">
        <v>155</v>
      </c>
      <c r="B191" s="28">
        <v>-62.235999999999997</v>
      </c>
      <c r="C191" s="28">
        <v>54.6</v>
      </c>
      <c r="D191" s="27">
        <v>-46.071399999999997</v>
      </c>
      <c r="E191" s="27"/>
      <c r="F191" s="27"/>
      <c r="G191" s="27"/>
      <c r="H191" s="27"/>
    </row>
    <row r="192" spans="1:10">
      <c r="A192" s="28" t="s">
        <v>154</v>
      </c>
      <c r="B192" s="28">
        <v>-80.079099999999997</v>
      </c>
      <c r="C192" s="28">
        <v>65.206900000000005</v>
      </c>
      <c r="D192" s="27">
        <v>-91.037300000000002</v>
      </c>
      <c r="E192" s="27"/>
      <c r="F192" s="27"/>
      <c r="G192" s="27"/>
      <c r="H192" s="27"/>
      <c r="I192" s="27"/>
    </row>
    <row r="193" spans="1:10">
      <c r="A193" s="28" t="s">
        <v>314</v>
      </c>
      <c r="B193" s="28">
        <v>-58.936100000000003</v>
      </c>
      <c r="C193" s="28">
        <v>40.6</v>
      </c>
      <c r="D193" s="27">
        <v>-36.3857</v>
      </c>
      <c r="E193" s="27"/>
      <c r="F193" s="27"/>
      <c r="G193" s="27"/>
      <c r="H193" s="27"/>
      <c r="I193" s="27"/>
    </row>
    <row r="194" spans="1:10">
      <c r="A194" s="28" t="s">
        <v>156</v>
      </c>
      <c r="B194" s="28">
        <v>-78.449700000000007</v>
      </c>
      <c r="C194" s="28">
        <v>55.796500000000002</v>
      </c>
      <c r="D194" s="27">
        <v>-92.623800000000003</v>
      </c>
      <c r="E194" s="27"/>
      <c r="F194" s="27"/>
      <c r="G194" s="27"/>
      <c r="H194" s="27"/>
      <c r="I194" s="27"/>
    </row>
    <row r="195" spans="1:10">
      <c r="A195" s="28" t="s">
        <v>315</v>
      </c>
      <c r="B195" s="28">
        <v>1.1235999999999999</v>
      </c>
      <c r="C195" s="28">
        <v>143.6</v>
      </c>
      <c r="D195" s="27">
        <v>-73.467399999999998</v>
      </c>
      <c r="E195" s="27"/>
      <c r="F195" s="27"/>
      <c r="G195" s="27"/>
      <c r="H195" s="27"/>
    </row>
    <row r="196" spans="1:10">
      <c r="A196" s="28" t="s">
        <v>157</v>
      </c>
      <c r="B196" s="28">
        <v>-64.037899999999993</v>
      </c>
      <c r="C196" s="28">
        <v>-272.3621</v>
      </c>
      <c r="D196" s="28">
        <v>-140.73750000000001</v>
      </c>
      <c r="E196" s="27"/>
      <c r="F196" s="27"/>
      <c r="G196" s="27"/>
      <c r="H196" s="27"/>
      <c r="I196" s="27"/>
      <c r="J196" s="27"/>
    </row>
    <row r="197" spans="1:10">
      <c r="A197" s="28" t="s">
        <v>316</v>
      </c>
      <c r="B197" s="28">
        <v>15.552199999999999</v>
      </c>
      <c r="C197" s="28">
        <v>174.39940000000001</v>
      </c>
      <c r="D197" s="27">
        <v>-97.486599999999996</v>
      </c>
      <c r="E197" s="27"/>
      <c r="F197" s="27"/>
      <c r="G197" s="27"/>
      <c r="H197" s="27"/>
      <c r="I197" s="27"/>
    </row>
    <row r="198" spans="1:10">
      <c r="A198" s="28" t="s">
        <v>317</v>
      </c>
      <c r="B198" s="28">
        <v>11.321300000000001</v>
      </c>
      <c r="C198" s="28">
        <v>118.6</v>
      </c>
      <c r="D198" s="27">
        <v>-96.809700000000007</v>
      </c>
      <c r="E198" s="27"/>
      <c r="F198" s="27"/>
      <c r="G198" s="27"/>
      <c r="H198" s="27"/>
    </row>
    <row r="199" spans="1:10">
      <c r="A199" s="28" t="s">
        <v>318</v>
      </c>
      <c r="B199" s="28">
        <v>9.7102000000000004</v>
      </c>
      <c r="C199" s="28">
        <v>89.6</v>
      </c>
      <c r="D199" s="27">
        <v>-92.061000000000007</v>
      </c>
      <c r="E199" s="27"/>
      <c r="F199" s="27"/>
      <c r="G199" s="27"/>
      <c r="H199" s="27"/>
    </row>
    <row r="200" spans="1:10">
      <c r="A200" s="28" t="s">
        <v>162</v>
      </c>
      <c r="B200" s="28">
        <v>4.9661</v>
      </c>
      <c r="C200" s="28">
        <v>59.6</v>
      </c>
      <c r="D200" s="27">
        <v>-87.316900000000004</v>
      </c>
      <c r="E200" s="27"/>
      <c r="F200" s="27"/>
      <c r="G200" s="27"/>
      <c r="H200" s="27"/>
    </row>
    <row r="201" spans="1:10">
      <c r="A201" s="28" t="s">
        <v>163</v>
      </c>
      <c r="B201" s="28">
        <v>-1.2605999999999999</v>
      </c>
      <c r="C201" s="28">
        <v>29.6</v>
      </c>
      <c r="D201" s="27">
        <v>-86.7239</v>
      </c>
      <c r="E201" s="27"/>
      <c r="F201" s="27"/>
      <c r="G201" s="27"/>
      <c r="H201" s="27"/>
    </row>
    <row r="202" spans="1:10">
      <c r="A202" s="28" t="s">
        <v>164</v>
      </c>
      <c r="B202" s="28">
        <v>-6.8943000000000003</v>
      </c>
      <c r="C202" s="28">
        <v>-0.4</v>
      </c>
      <c r="D202" s="27">
        <v>-88.206400000000002</v>
      </c>
      <c r="E202" s="27"/>
      <c r="F202" s="27"/>
      <c r="G202" s="27"/>
      <c r="H202" s="27"/>
    </row>
    <row r="203" spans="1:10">
      <c r="A203" s="28" t="s">
        <v>165</v>
      </c>
      <c r="B203" s="28">
        <v>-14.307</v>
      </c>
      <c r="C203" s="28">
        <v>-30.4</v>
      </c>
      <c r="D203" s="27">
        <v>-86.427300000000002</v>
      </c>
      <c r="E203" s="27"/>
      <c r="F203" s="27"/>
      <c r="G203" s="27"/>
      <c r="H203" s="27"/>
    </row>
    <row r="204" spans="1:10">
      <c r="A204" s="28" t="s">
        <v>166</v>
      </c>
      <c r="B204" s="28">
        <v>-24.091699999999999</v>
      </c>
      <c r="C204" s="28">
        <v>-60.4</v>
      </c>
      <c r="D204" s="27">
        <v>-83.462299999999999</v>
      </c>
      <c r="E204" s="27"/>
      <c r="F204" s="27"/>
      <c r="G204" s="27"/>
      <c r="H204" s="27"/>
    </row>
    <row r="205" spans="1:10">
      <c r="A205" s="28" t="s">
        <v>167</v>
      </c>
      <c r="B205" s="28">
        <v>-36.969000000000001</v>
      </c>
      <c r="C205" s="28">
        <v>-90.4</v>
      </c>
      <c r="D205" s="27">
        <v>-76.593100000000007</v>
      </c>
      <c r="E205" s="27"/>
      <c r="F205" s="27"/>
      <c r="G205" s="27"/>
      <c r="H205" s="27"/>
    </row>
    <row r="206" spans="1:10">
      <c r="A206" s="28" t="s">
        <v>168</v>
      </c>
      <c r="B206" s="28">
        <v>-53.523699999999998</v>
      </c>
      <c r="C206" s="28">
        <v>-121.3621</v>
      </c>
      <c r="D206" s="28">
        <v>-76.031999999999996</v>
      </c>
      <c r="E206" s="27"/>
      <c r="F206" s="27"/>
      <c r="G206" s="27"/>
      <c r="H206" s="27"/>
      <c r="I206" s="27"/>
      <c r="J206" s="27"/>
    </row>
    <row r="207" spans="1:10">
      <c r="A207" s="28" t="s">
        <v>158</v>
      </c>
      <c r="B207" s="28">
        <v>-68.675399999999996</v>
      </c>
      <c r="C207" s="28">
        <v>-151.3621</v>
      </c>
      <c r="D207" s="28">
        <v>-78.557199999999995</v>
      </c>
      <c r="E207" s="27"/>
      <c r="F207" s="27"/>
      <c r="G207" s="27"/>
      <c r="H207" s="27"/>
      <c r="I207" s="27"/>
      <c r="J207" s="27"/>
    </row>
    <row r="208" spans="1:10">
      <c r="A208" s="28" t="s">
        <v>159</v>
      </c>
      <c r="B208" s="28">
        <v>-82.704800000000006</v>
      </c>
      <c r="C208" s="28">
        <v>-181.3621</v>
      </c>
      <c r="D208" s="28">
        <v>-83.888300000000001</v>
      </c>
      <c r="E208" s="27"/>
      <c r="F208" s="27"/>
      <c r="G208" s="27"/>
      <c r="H208" s="27"/>
      <c r="I208" s="27"/>
      <c r="J208" s="27"/>
    </row>
    <row r="209" spans="1:10">
      <c r="A209" s="28" t="s">
        <v>160</v>
      </c>
      <c r="B209" s="28">
        <v>-86.352500000000006</v>
      </c>
      <c r="C209" s="28">
        <v>-211.3621</v>
      </c>
      <c r="D209" s="28">
        <v>-95.111800000000002</v>
      </c>
      <c r="E209" s="27"/>
      <c r="F209" s="27"/>
      <c r="G209" s="27"/>
      <c r="H209" s="27"/>
      <c r="I209" s="27"/>
      <c r="J209" s="27"/>
    </row>
    <row r="210" spans="1:10">
      <c r="A210" s="28" t="s">
        <v>161</v>
      </c>
      <c r="B210" s="28">
        <v>-86.352500000000006</v>
      </c>
      <c r="C210" s="28">
        <v>-241.3621</v>
      </c>
      <c r="D210" s="28">
        <v>-113.0694</v>
      </c>
      <c r="E210" s="27"/>
      <c r="F210" s="27"/>
      <c r="G210" s="27"/>
      <c r="H210" s="27"/>
      <c r="I210" s="27"/>
      <c r="J210" s="27"/>
    </row>
    <row r="211" spans="1:10">
      <c r="A211" s="28" t="s">
        <v>319</v>
      </c>
      <c r="B211" s="28">
        <v>-73.259200000000007</v>
      </c>
      <c r="C211" s="28">
        <v>-270.3621</v>
      </c>
      <c r="D211" s="28">
        <v>-126.3445</v>
      </c>
      <c r="E211" s="27"/>
      <c r="F211" s="27"/>
      <c r="G211" s="27"/>
      <c r="H211" s="27"/>
      <c r="I211" s="27"/>
      <c r="J211" s="27"/>
    </row>
    <row r="212" spans="1:10">
      <c r="A212" s="28" t="s">
        <v>170</v>
      </c>
      <c r="B212" s="28">
        <v>-69.524000000000001</v>
      </c>
      <c r="C212" s="28">
        <v>41.115900000000003</v>
      </c>
      <c r="D212" s="27">
        <v>-35.363599999999998</v>
      </c>
      <c r="E212" s="27"/>
      <c r="F212" s="27"/>
      <c r="G212" s="27"/>
      <c r="H212" s="27"/>
    </row>
    <row r="213" spans="1:10">
      <c r="A213" s="28" t="s">
        <v>169</v>
      </c>
      <c r="B213" s="28">
        <v>-79.372799999999998</v>
      </c>
      <c r="C213" s="28">
        <v>-259.3621</v>
      </c>
      <c r="D213" s="28">
        <v>-135.41139999999999</v>
      </c>
      <c r="E213" s="27"/>
      <c r="F213" s="27"/>
      <c r="G213" s="27"/>
      <c r="H213" s="27"/>
      <c r="I213" s="27"/>
      <c r="J213" s="27"/>
    </row>
    <row r="214" spans="1:10">
      <c r="A214" s="28" t="s">
        <v>320</v>
      </c>
      <c r="B214" s="28">
        <v>7.2533000000000003</v>
      </c>
      <c r="C214" s="28">
        <v>172.64869999999999</v>
      </c>
      <c r="D214" s="27">
        <v>-98.423199999999994</v>
      </c>
      <c r="E214" s="27"/>
      <c r="F214" s="27"/>
      <c r="G214" s="27"/>
      <c r="H214" s="27"/>
      <c r="I214" s="27"/>
    </row>
    <row r="215" spans="1:10">
      <c r="A215" s="28" t="s">
        <v>171</v>
      </c>
      <c r="B215" s="28">
        <v>-59.726199999999999</v>
      </c>
      <c r="C215" s="28">
        <v>-259.3621</v>
      </c>
      <c r="D215" s="28">
        <v>-155.3663</v>
      </c>
      <c r="E215" s="27"/>
      <c r="F215" s="27"/>
      <c r="G215" s="27"/>
      <c r="H215" s="27"/>
      <c r="I215" s="27"/>
      <c r="J215" s="27"/>
    </row>
    <row r="216" spans="1:10">
      <c r="A216" s="28" t="s">
        <v>321</v>
      </c>
      <c r="B216" s="28">
        <v>11.1721</v>
      </c>
      <c r="C216" s="28">
        <v>176.6</v>
      </c>
      <c r="D216" s="27">
        <v>-102.1587</v>
      </c>
      <c r="E216" s="27"/>
      <c r="F216" s="27"/>
      <c r="G216" s="27"/>
    </row>
    <row r="217" spans="1:10">
      <c r="A217" s="28" t="s">
        <v>172</v>
      </c>
      <c r="B217" s="28">
        <v>-59.726199999999999</v>
      </c>
      <c r="C217" s="28">
        <v>-259.3621</v>
      </c>
      <c r="D217" s="28">
        <v>-155.3663</v>
      </c>
      <c r="E217" s="27"/>
      <c r="F217" s="27"/>
      <c r="G217" s="27"/>
      <c r="H217" s="27"/>
      <c r="I217" s="27"/>
      <c r="J217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2021-10-22T12:52:26Z</dcterms:modified>
</cp:coreProperties>
</file>